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1BCA9ABA-9092-4DE7-B6C1-7170A8A2852E}" xr6:coauthVersionLast="47" xr6:coauthVersionMax="47" xr10:uidLastSave="{00000000-0000-0000-0000-000000000000}"/>
  <bookViews>
    <workbookView xWindow="-120" yWindow="-120" windowWidth="20730" windowHeight="11160" xr2:uid="{F3A818E8-1E23-4574-BE79-90E527B619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 s="1"/>
  <c r="E17" i="1"/>
  <c r="E15" i="1"/>
  <c r="E14" i="1"/>
  <c r="E13" i="1"/>
  <c r="E11" i="1"/>
  <c r="D11" i="1"/>
  <c r="E9" i="1"/>
  <c r="E6" i="1" s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45A361B7-5E8F-4E35-A8F7-7A7C2A05C9A2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<sst xmlns="http://schemas.openxmlformats.org/spreadsheetml/2006/main" count="67" uniqueCount="46">
  <si>
    <t>คำนวณต้นทุนการผลิตชาจีน</t>
  </si>
  <si>
    <t>ชาจีนแห้ง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</si>
  <si>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</si>
  <si>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</si>
  <si>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</si>
  <si>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</si>
  <si>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</si>
  <si>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</si>
  <si>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</si>
  <si>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</si>
  <si>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</si>
  <si>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</si>
  <si>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</si>
  <si>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</si>
  <si>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</si>
  <si>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</si>
  <si>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</si>
  <si>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</si>
  <si>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</si>
  <si>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</si>
  <si>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</si>
  <si>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</si>
  <si>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</si>
  <si>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</si>
  <si>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</si>
  <si>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</si>
  <si>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</si>
  <si>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</si>
  <si>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</si>
  <si>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</si>
  <si>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</si>
  <si>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</si>
  <si>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</si>
  <si>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</si>
  <si>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</si>
  <si>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</si>
  <si>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</si>
  <si>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</si>
  <si>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</si>
  <si>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</si>
  <si>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</si>
  <si>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หมายเหตู :  ผลผลิตชาจีนแห้ง    อัตราส่วน  สด :   แห้ง   =   5  :  1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</si>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</sst>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AngsanaUPC"/>
      <family val="1"/>
    </font>
    <font>
      <b/>
      <sz val="16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6" fillId="10" borderId="12" xfId="0" applyFont="1" applyFill="1" applyBorder="1" applyAlignment="1">
      <alignment horizontal="center"/>
    </xf>
    <xf numFmtId="43" fontId="21" fillId="10" borderId="15" xfId="2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เครื่องหมายจุลภาค 5" xfId="2" xr:uid="{09D7CD42-3A4F-45CB-9E08-083B6FDD94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123825</xdr:rowOff>
    </xdr:from>
    <xdr:to>
      <xdr:col>5</xdr:col>
      <xdr:colOff>1381126</xdr:colOff>
      <xdr:row>1</xdr:row>
      <xdr:rowOff>600075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60AE4D60-8DC5-45D6-B15B-D026F9DAEE61}"/>
            </a:ext>
          </a:extLst>
        </xdr:cNvPr>
        <xdr:cNvSpPr/>
      </xdr:nvSpPr>
      <xdr:spPr>
        <a:xfrm>
          <a:off x="590551" y="123825"/>
          <a:ext cx="8039100" cy="68580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209550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6F1BB7AA-34CE-4778-8393-0B52076E0B7A}"/>
            </a:ext>
          </a:extLst>
        </xdr:cNvPr>
        <xdr:cNvSpPr/>
      </xdr:nvSpPr>
      <xdr:spPr>
        <a:xfrm>
          <a:off x="8801100" y="9629775"/>
          <a:ext cx="2457450" cy="80010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BA7C75A6-20DD-4A4C-8696-8012D59E86B3}"/>
            </a:ext>
          </a:extLst>
        </xdr:cNvPr>
        <xdr:cNvSpPr/>
      </xdr:nvSpPr>
      <xdr:spPr>
        <a:xfrm>
          <a:off x="8764905" y="10801350"/>
          <a:ext cx="24384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D968227B-6BE0-4AED-B169-23E571DA574F}"/>
            </a:ext>
          </a:extLst>
        </xdr:cNvPr>
        <xdr:cNvSpPr/>
      </xdr:nvSpPr>
      <xdr:spPr>
        <a:xfrm>
          <a:off x="8905873" y="1171575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152400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1BA3A575-0A50-4FDB-A963-0ED80C56A183}"/>
            </a:ext>
          </a:extLst>
        </xdr:cNvPr>
        <xdr:cNvSpPr/>
      </xdr:nvSpPr>
      <xdr:spPr>
        <a:xfrm>
          <a:off x="8917305" y="6734175"/>
          <a:ext cx="4989201" cy="105727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371475</xdr:colOff>
      <xdr:row>19</xdr:row>
      <xdr:rowOff>161925</xdr:rowOff>
    </xdr:from>
    <xdr:to>
      <xdr:col>13</xdr:col>
      <xdr:colOff>114301</xdr:colOff>
      <xdr:row>22</xdr:row>
      <xdr:rowOff>85725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B91C20DD-1100-498F-82ED-62C609988AD1}"/>
            </a:ext>
          </a:extLst>
        </xdr:cNvPr>
        <xdr:cNvSpPr txBox="1">
          <a:spLocks noChangeArrowheads="1"/>
        </xdr:cNvSpPr>
      </xdr:nvSpPr>
      <xdr:spPr bwMode="auto">
        <a:xfrm>
          <a:off x="9010650" y="6800850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93DF-28E7-4453-9CD9-EEB4178BB347}">
  <dimension ref="A2:N36"/>
  <sheetViews>
    <sheetView tabSelected="1" topLeftCell="A4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50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2" t="s">
        <v>0</v>
      </c>
      <c r="D2" s="2"/>
      <c r="E2" s="3"/>
      <c r="F2" s="3"/>
      <c r="H2" s="4" t="s">
        <v>1</v>
      </c>
    </row>
    <row r="3" spans="3:8" ht="26.25" x14ac:dyDescent="0.55000000000000004">
      <c r="C3" s="5" t="s">
        <v>2</v>
      </c>
      <c r="D3" s="5"/>
      <c r="E3" s="6"/>
      <c r="F3" s="5"/>
    </row>
    <row r="4" spans="3:8" ht="30" x14ac:dyDescent="0.65">
      <c r="C4" s="7" t="s">
        <v>3</v>
      </c>
      <c r="D4" s="8">
        <v>1</v>
      </c>
      <c r="E4" s="9"/>
      <c r="F4" s="10" t="s">
        <v>4</v>
      </c>
    </row>
    <row r="5" spans="3:8" ht="30" x14ac:dyDescent="0.65">
      <c r="C5" s="11" t="s">
        <v>5</v>
      </c>
      <c r="D5" s="12" t="s">
        <v>6</v>
      </c>
      <c r="E5" s="13"/>
      <c r="F5" s="14"/>
    </row>
    <row r="6" spans="3:8" ht="30" x14ac:dyDescent="0.65">
      <c r="C6" s="15" t="s">
        <v>7</v>
      </c>
      <c r="D6" s="16">
        <f>SUM(D7:D10)</f>
        <v>0</v>
      </c>
      <c r="E6" s="17">
        <f>SUM(E7:E10)</f>
        <v>0</v>
      </c>
      <c r="F6" s="18" t="s">
        <v>8</v>
      </c>
    </row>
    <row r="7" spans="3:8" x14ac:dyDescent="0.5">
      <c r="C7" s="19" t="s">
        <v>9</v>
      </c>
      <c r="D7" s="20"/>
      <c r="E7" s="21"/>
      <c r="F7" s="18" t="s">
        <v>8</v>
      </c>
      <c r="G7" s="22"/>
      <c r="H7" s="22"/>
    </row>
    <row r="8" spans="3:8" x14ac:dyDescent="0.5">
      <c r="C8" s="19" t="s">
        <v>10</v>
      </c>
      <c r="D8" s="23"/>
      <c r="E8" s="24"/>
      <c r="F8" s="18" t="s">
        <v>8</v>
      </c>
      <c r="G8" s="22"/>
      <c r="H8" s="22"/>
    </row>
    <row r="9" spans="3:8" ht="26.25" x14ac:dyDescent="0.55000000000000004">
      <c r="C9" s="25" t="s">
        <v>11</v>
      </c>
      <c r="D9" s="26"/>
      <c r="E9" s="27">
        <f>+D9/D4</f>
        <v>0</v>
      </c>
      <c r="F9" s="18" t="s">
        <v>8</v>
      </c>
      <c r="G9" s="1" t="s">
        <v>12</v>
      </c>
    </row>
    <row r="10" spans="3:8" ht="26.25" x14ac:dyDescent="0.55000000000000004">
      <c r="C10" s="25" t="s">
        <v>13</v>
      </c>
      <c r="D10" s="28"/>
      <c r="E10" s="29"/>
      <c r="F10" s="18" t="s">
        <v>14</v>
      </c>
      <c r="G10" s="1" t="s">
        <v>15</v>
      </c>
    </row>
    <row r="11" spans="3:8" ht="30" x14ac:dyDescent="0.65">
      <c r="C11" s="15" t="s">
        <v>16</v>
      </c>
      <c r="D11" s="16">
        <f>SUM(D12:D15)</f>
        <v>0</v>
      </c>
      <c r="E11" s="30">
        <f>SUM(E12:E15)</f>
        <v>0</v>
      </c>
      <c r="F11" s="18" t="s">
        <v>8</v>
      </c>
    </row>
    <row r="12" spans="3:8" x14ac:dyDescent="0.5">
      <c r="C12" s="19" t="s">
        <v>17</v>
      </c>
      <c r="D12" s="20"/>
      <c r="E12" s="24"/>
      <c r="F12" s="18" t="s">
        <v>8</v>
      </c>
      <c r="G12" s="22"/>
      <c r="H12" s="22"/>
    </row>
    <row r="13" spans="3:8" ht="26.25" x14ac:dyDescent="0.55000000000000004">
      <c r="C13" s="25" t="s">
        <v>18</v>
      </c>
      <c r="D13" s="26"/>
      <c r="E13" s="27">
        <f>+D13/D4</f>
        <v>0</v>
      </c>
      <c r="F13" s="18" t="s">
        <v>8</v>
      </c>
    </row>
    <row r="14" spans="3:8" ht="26.25" x14ac:dyDescent="0.55000000000000004">
      <c r="C14" s="25" t="s">
        <v>19</v>
      </c>
      <c r="D14" s="26"/>
      <c r="E14" s="27">
        <f>+D14/D4</f>
        <v>0</v>
      </c>
      <c r="F14" s="18" t="s">
        <v>8</v>
      </c>
    </row>
    <row r="15" spans="3:8" ht="26.25" x14ac:dyDescent="0.55000000000000004">
      <c r="C15" s="25" t="s">
        <v>20</v>
      </c>
      <c r="D15" s="26"/>
      <c r="E15" s="27">
        <f>+D15/D4</f>
        <v>0</v>
      </c>
      <c r="F15" s="18" t="s">
        <v>8</v>
      </c>
    </row>
    <row r="16" spans="3:8" ht="26.25" x14ac:dyDescent="0.55000000000000004">
      <c r="C16" s="31" t="s">
        <v>21</v>
      </c>
      <c r="D16" s="32">
        <f>ROUND((D6+D11)*(G16/100)*(12/12),2)</f>
        <v>0</v>
      </c>
      <c r="E16" s="27">
        <f>ROUND((E6+E11)*(G16/100)*(12/12),2)</f>
        <v>0</v>
      </c>
      <c r="F16" s="18" t="s">
        <v>8</v>
      </c>
      <c r="G16" s="33">
        <v>6.5</v>
      </c>
      <c r="H16" s="1" t="s">
        <v>22</v>
      </c>
    </row>
    <row r="17" spans="2:14" ht="26.25" x14ac:dyDescent="0.55000000000000004">
      <c r="C17" s="31" t="s">
        <v>23</v>
      </c>
      <c r="D17" s="26"/>
      <c r="E17" s="27">
        <f>+D17/D4</f>
        <v>0</v>
      </c>
      <c r="F17" s="18" t="s">
        <v>8</v>
      </c>
    </row>
    <row r="18" spans="2:14" ht="26.25" x14ac:dyDescent="0.55000000000000004">
      <c r="C18" s="31" t="s">
        <v>24</v>
      </c>
      <c r="D18" s="34">
        <f>+E18*D4</f>
        <v>33.049999999999997</v>
      </c>
      <c r="E18" s="35">
        <f>G18</f>
        <v>33.049999999999997</v>
      </c>
      <c r="F18" s="18" t="s">
        <v>8</v>
      </c>
      <c r="G18" s="36">
        <v>33.049999999999997</v>
      </c>
      <c r="H18" s="37" t="s">
        <v>25</v>
      </c>
      <c r="I18" s="22" t="s">
        <v>26</v>
      </c>
    </row>
    <row r="19" spans="2:14" ht="26.25" x14ac:dyDescent="0.55000000000000004">
      <c r="C19" s="31" t="s">
        <v>27</v>
      </c>
      <c r="D19" s="34">
        <f>+E19*D4</f>
        <v>149.74</v>
      </c>
      <c r="E19" s="35">
        <f>G19</f>
        <v>149.74</v>
      </c>
      <c r="F19" s="18" t="s">
        <v>8</v>
      </c>
      <c r="G19" s="36">
        <v>149.74</v>
      </c>
      <c r="H19" s="37" t="s">
        <v>25</v>
      </c>
      <c r="I19" s="22" t="s">
        <v>26</v>
      </c>
      <c r="K19" s="38"/>
    </row>
    <row r="20" spans="2:14" ht="26.25" x14ac:dyDescent="0.55000000000000004">
      <c r="C20" s="39" t="s">
        <v>28</v>
      </c>
      <c r="D20" s="40"/>
      <c r="E20" s="41">
        <v>1842.55</v>
      </c>
      <c r="F20" s="42" t="s">
        <v>25</v>
      </c>
      <c r="G20" s="22"/>
      <c r="H20" s="22"/>
      <c r="I20" s="22"/>
      <c r="J20" s="22"/>
      <c r="K20" s="22"/>
      <c r="L20" s="22"/>
      <c r="M20" s="22"/>
      <c r="N20" s="22"/>
    </row>
    <row r="21" spans="2:14" ht="26.25" x14ac:dyDescent="0.55000000000000004">
      <c r="C21" s="43" t="s">
        <v>29</v>
      </c>
      <c r="D21" s="44"/>
      <c r="E21" s="45"/>
      <c r="F21" s="18" t="s">
        <v>30</v>
      </c>
      <c r="G21" s="22"/>
      <c r="H21" s="22"/>
      <c r="I21" s="22"/>
      <c r="J21" s="22"/>
      <c r="K21" s="22"/>
      <c r="L21" s="22"/>
      <c r="M21" s="22"/>
      <c r="N21" s="22"/>
    </row>
    <row r="22" spans="2:14" ht="26.25" x14ac:dyDescent="0.55000000000000004">
      <c r="C22" s="46" t="s">
        <v>31</v>
      </c>
      <c r="D22" s="46"/>
      <c r="E22" s="47"/>
      <c r="F22" s="48" t="s">
        <v>44</v>
      </c>
    </row>
    <row r="23" spans="2:14" ht="26.25" x14ac:dyDescent="0.55000000000000004">
      <c r="E23" s="49"/>
      <c r="H23" s="51"/>
    </row>
    <row r="24" spans="2:14" ht="26.25" x14ac:dyDescent="0.55000000000000004">
      <c r="E24" s="49"/>
      <c r="H24" s="51"/>
    </row>
    <row r="25" spans="2:14" ht="26.25" thickBot="1" x14ac:dyDescent="0.55000000000000004">
      <c r="B25" s="52"/>
      <c r="C25" s="52"/>
      <c r="D25" s="52"/>
      <c r="E25" s="52"/>
      <c r="F25" s="53"/>
      <c r="G25" s="52"/>
      <c r="H25" s="54"/>
      <c r="I25" s="54"/>
    </row>
    <row r="26" spans="2:14" ht="30.75" thickBot="1" x14ac:dyDescent="0.7">
      <c r="B26" s="55"/>
      <c r="C26" s="56" t="s">
        <v>32</v>
      </c>
      <c r="D26" s="57">
        <f>D4</f>
        <v>1</v>
      </c>
      <c r="E26" s="58"/>
      <c r="F26" s="59"/>
      <c r="G26" s="55"/>
      <c r="H26" s="54"/>
      <c r="I26" s="54"/>
    </row>
    <row r="27" spans="2:14" ht="30.75" thickBot="1" x14ac:dyDescent="0.7">
      <c r="B27" s="55"/>
      <c r="C27" s="60" t="s">
        <v>33</v>
      </c>
      <c r="D27" s="61">
        <f>(D6+D11+D16+D17+(D18)+(D19))</f>
        <v>182.79000000000002</v>
      </c>
      <c r="E27" s="62"/>
      <c r="F27" s="63" t="s">
        <v>34</v>
      </c>
      <c r="G27" s="55"/>
      <c r="H27" s="54"/>
      <c r="I27" s="54"/>
    </row>
    <row r="28" spans="2:14" ht="30.75" thickBot="1" x14ac:dyDescent="0.7">
      <c r="B28" s="55"/>
      <c r="C28" s="60" t="s">
        <v>35</v>
      </c>
      <c r="D28" s="61">
        <f>(D6+D11+D16+D17+(D18)+(D19))/D26</f>
        <v>182.79000000000002</v>
      </c>
      <c r="E28" s="62"/>
      <c r="F28" s="63" t="s">
        <v>34</v>
      </c>
      <c r="G28" s="55"/>
      <c r="H28" s="54"/>
      <c r="I28" s="54"/>
    </row>
    <row r="29" spans="2:14" ht="30.75" thickBot="1" x14ac:dyDescent="0.7">
      <c r="B29" s="55"/>
      <c r="C29" s="64" t="s">
        <v>36</v>
      </c>
      <c r="D29" s="60"/>
      <c r="E29" s="65">
        <f>E6+E11+E16+E17+E18+(E19)+(E20)</f>
        <v>2025.34</v>
      </c>
      <c r="F29" s="63" t="s">
        <v>34</v>
      </c>
      <c r="G29" s="55"/>
      <c r="H29" s="54"/>
      <c r="I29" s="54"/>
    </row>
    <row r="30" spans="2:14" ht="27" thickBot="1" x14ac:dyDescent="0.6">
      <c r="B30" s="55"/>
      <c r="C30" s="66" t="s">
        <v>37</v>
      </c>
      <c r="D30" s="67" t="s">
        <v>38</v>
      </c>
      <c r="E30" s="68">
        <f>E22*E21</f>
        <v>0</v>
      </c>
      <c r="F30" s="63" t="s">
        <v>34</v>
      </c>
      <c r="G30" s="55"/>
      <c r="H30" s="54"/>
      <c r="I30" s="54"/>
    </row>
    <row r="31" spans="2:14" ht="27" thickBot="1" x14ac:dyDescent="0.6">
      <c r="B31" s="55"/>
      <c r="C31" s="69" t="s">
        <v>39</v>
      </c>
      <c r="D31" s="70" t="s">
        <v>38</v>
      </c>
      <c r="E31" s="68">
        <f>E30-E27</f>
        <v>0</v>
      </c>
      <c r="F31" s="63" t="s">
        <v>34</v>
      </c>
      <c r="G31" s="55"/>
      <c r="H31" s="54"/>
      <c r="I31" s="54"/>
    </row>
    <row r="32" spans="2:14" ht="30.75" thickBot="1" x14ac:dyDescent="0.7">
      <c r="B32" s="55"/>
      <c r="C32" s="71" t="s">
        <v>40</v>
      </c>
      <c r="D32" s="72"/>
      <c r="E32" s="73">
        <v>26245.119999999999</v>
      </c>
      <c r="F32" s="74" t="s">
        <v>34</v>
      </c>
      <c r="G32" s="55"/>
      <c r="H32" s="54"/>
      <c r="I32" s="54"/>
    </row>
    <row r="33" spans="1:14" x14ac:dyDescent="0.5">
      <c r="B33" s="55"/>
      <c r="C33" s="75" t="s">
        <v>41</v>
      </c>
      <c r="D33" s="55"/>
      <c r="E33" s="76"/>
      <c r="F33" s="77"/>
      <c r="G33" s="76"/>
      <c r="H33" s="54"/>
      <c r="I33" s="54"/>
    </row>
    <row r="34" spans="1:14" x14ac:dyDescent="0.5">
      <c r="B34" s="54"/>
      <c r="E34" s="49"/>
      <c r="G34" s="49"/>
    </row>
    <row r="35" spans="1:14" ht="22.5" x14ac:dyDescent="0.45">
      <c r="A35" s="78"/>
      <c r="B35" s="78"/>
      <c r="C35" s="79" t="s">
        <v>42</v>
      </c>
      <c r="D35" s="79"/>
      <c r="E35" s="78"/>
      <c r="F35" s="80" t="s">
        <v>45</v>
      </c>
      <c r="G35" s="79"/>
      <c r="H35" s="79"/>
      <c r="I35" s="78"/>
      <c r="J35" s="78"/>
      <c r="K35" s="78"/>
      <c r="L35" s="78"/>
      <c r="M35" s="78"/>
      <c r="N35" s="78"/>
    </row>
    <row r="36" spans="1:14" ht="22.5" x14ac:dyDescent="0.45">
      <c r="A36" s="78"/>
      <c r="B36" s="78"/>
      <c r="C36" s="79" t="s">
        <v>43</v>
      </c>
      <c r="D36" s="79"/>
      <c r="E36" s="78"/>
      <c r="F36" s="81"/>
      <c r="G36" s="78"/>
      <c r="H36" s="78"/>
      <c r="I36" s="78"/>
      <c r="J36" s="78"/>
      <c r="K36" s="78"/>
      <c r="L36" s="78"/>
      <c r="M36" s="78"/>
      <c r="N36" s="78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2021-07-22T08:24:37Z</dcterms:created>
  <dcterms:modified xsi:type="dcterms:W3CDTF">2021-07-22T08:30:50Z</dcterms:modified>
</cp:coreProperties>
</file>