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E16" i="1" s="1"/>
  <c r="D6" i="1"/>
  <c r="D27" i="1" l="1"/>
  <c r="E29" i="1"/>
  <c r="D16" i="1"/>
  <c r="D28" i="1" s="1"/>
</calcChain>
</file>

<file path=xl/sharedStrings.xml><?xml version="1.0" encoding="utf-8"?>
<sst xmlns="http://schemas.openxmlformats.org/spreadsheetml/2006/main" count="65" uniqueCount="44">
  <si>
    <t>คำนวณต้นทุนการผลิตปาล์มน้ำมัน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</si>
  <si>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</si>
  <si>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</si>
  <si>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</si>
  <si>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</si>
  <si>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ทั้งแปลงต่อปี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</si>
  <si>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</si>
  <si>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</si>
  <si>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</si>
  <si>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</si>
  <si>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</si>
  <si>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ตัดทางใบ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</si>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</sst>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10" borderId="10" xfId="0" applyFont="1" applyFill="1" applyBorder="1"/>
    <xf numFmtId="4" fontId="11" fillId="14" borderId="8" xfId="0" applyNumberFormat="1" applyFont="1" applyFill="1" applyBorder="1"/>
    <xf numFmtId="0" fontId="13" fillId="10" borderId="11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5" fillId="10" borderId="10" xfId="0" applyFont="1" applyFill="1" applyBorder="1"/>
    <xf numFmtId="4" fontId="19" fillId="15" borderId="10" xfId="0" applyNumberFormat="1" applyFont="1" applyFill="1" applyBorder="1"/>
    <xf numFmtId="0" fontId="8" fillId="10" borderId="10" xfId="0" applyFont="1" applyFill="1" applyBorder="1" applyAlignment="1">
      <alignment horizontal="center"/>
    </xf>
    <xf numFmtId="0" fontId="14" fillId="10" borderId="10" xfId="0" applyFont="1" applyFill="1" applyBorder="1"/>
    <xf numFmtId="0" fontId="14" fillId="10" borderId="10" xfId="0" applyFont="1" applyFill="1" applyBorder="1" applyAlignment="1">
      <alignment horizontal="center"/>
    </xf>
    <xf numFmtId="4" fontId="14" fillId="10" borderId="10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9" xfId="0" applyFont="1" applyFill="1" applyBorder="1"/>
    <xf numFmtId="4" fontId="11" fillId="10" borderId="10" xfId="0" applyNumberFormat="1" applyFont="1" applyFill="1" applyBorder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619126" y="152400"/>
          <a:ext cx="80391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304800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315450"/>
          <a:ext cx="2457450" cy="8667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53700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342899</xdr:colOff>
      <xdr:row>19</xdr:row>
      <xdr:rowOff>152399</xdr:rowOff>
    </xdr:from>
    <xdr:to>
      <xdr:col>13</xdr:col>
      <xdr:colOff>85725</xdr:colOff>
      <xdr:row>22</xdr:row>
      <xdr:rowOff>76199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82074" y="6857999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workbookViewId="0">
      <selection activeCell="D7" sqref="D7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6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4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5"/>
      <c r="E7" s="19"/>
      <c r="F7" s="17" t="s">
        <v>7</v>
      </c>
      <c r="G7" s="20"/>
      <c r="H7" s="20"/>
    </row>
    <row r="8" spans="3:8" x14ac:dyDescent="0.5">
      <c r="C8" s="18" t="s">
        <v>9</v>
      </c>
      <c r="D8" s="76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7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7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5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7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7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7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4" ht="26.25" x14ac:dyDescent="0.55000000000000004">
      <c r="C17" s="26" t="s">
        <v>22</v>
      </c>
      <c r="D17" s="77"/>
      <c r="E17" s="23">
        <f>+D17/D4</f>
        <v>0</v>
      </c>
      <c r="F17" s="17" t="s">
        <v>7</v>
      </c>
    </row>
    <row r="18" spans="2:14" ht="26.25" x14ac:dyDescent="0.55000000000000004">
      <c r="C18" s="26" t="s">
        <v>23</v>
      </c>
      <c r="D18" s="29">
        <f>+E18*D4</f>
        <v>66.959999999999994</v>
      </c>
      <c r="E18" s="30">
        <f>G18</f>
        <v>66.959999999999994</v>
      </c>
      <c r="F18" s="17" t="s">
        <v>7</v>
      </c>
      <c r="G18" s="31">
        <v>66.959999999999994</v>
      </c>
      <c r="H18" s="32" t="s">
        <v>24</v>
      </c>
      <c r="I18" s="20" t="s">
        <v>25</v>
      </c>
    </row>
    <row r="19" spans="2:14" ht="26.25" x14ac:dyDescent="0.55000000000000004">
      <c r="C19" s="26" t="s">
        <v>26</v>
      </c>
      <c r="D19" s="29">
        <f>+E19*D4</f>
        <v>41.34</v>
      </c>
      <c r="E19" s="30">
        <f>G19</f>
        <v>41.34</v>
      </c>
      <c r="F19" s="17" t="s">
        <v>7</v>
      </c>
      <c r="G19" s="31">
        <v>41.34</v>
      </c>
      <c r="H19" s="32" t="s">
        <v>24</v>
      </c>
      <c r="I19" s="20" t="s">
        <v>25</v>
      </c>
      <c r="K19" s="33"/>
    </row>
    <row r="20" spans="2:14" ht="26.25" x14ac:dyDescent="0.55000000000000004">
      <c r="C20" s="34" t="s">
        <v>27</v>
      </c>
      <c r="D20" s="35"/>
      <c r="E20" s="36">
        <v>675.75</v>
      </c>
      <c r="F20" s="37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28</v>
      </c>
      <c r="D21" s="39"/>
      <c r="E21" s="79"/>
      <c r="F21" s="17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30</v>
      </c>
      <c r="D22" s="40"/>
      <c r="E22" s="80"/>
      <c r="F22" s="41" t="s">
        <v>31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33</v>
      </c>
      <c r="D27" s="53">
        <f>D6+D11+D16+D17+(D18)+(D19)</f>
        <v>108.3</v>
      </c>
      <c r="E27" s="54"/>
      <c r="F27" s="55" t="s">
        <v>34</v>
      </c>
      <c r="G27" s="47"/>
      <c r="H27" s="46"/>
      <c r="I27" s="46"/>
    </row>
    <row r="28" spans="2:14" ht="30.75" thickBot="1" x14ac:dyDescent="0.7">
      <c r="B28" s="47"/>
      <c r="C28" s="52" t="s">
        <v>35</v>
      </c>
      <c r="D28" s="53">
        <f>(D6+D11+D16+D17+(D18)+(D19))/D26</f>
        <v>108.3</v>
      </c>
      <c r="E28" s="56"/>
      <c r="F28" s="55" t="s">
        <v>34</v>
      </c>
      <c r="G28" s="47"/>
      <c r="H28" s="46"/>
      <c r="I28" s="46"/>
    </row>
    <row r="29" spans="2:14" ht="30.75" thickBot="1" x14ac:dyDescent="0.7">
      <c r="B29" s="47"/>
      <c r="C29" s="57" t="s">
        <v>36</v>
      </c>
      <c r="D29" s="52"/>
      <c r="E29" s="58">
        <f>E6+E11+E16+E17+E18+(E19)+(E20)</f>
        <v>784.05</v>
      </c>
      <c r="F29" s="59" t="s">
        <v>34</v>
      </c>
      <c r="G29" s="47"/>
      <c r="H29" s="46"/>
      <c r="I29" s="46"/>
    </row>
    <row r="30" spans="2:14" ht="27" thickBot="1" x14ac:dyDescent="0.6">
      <c r="B30" s="47"/>
      <c r="C30" s="60" t="s">
        <v>37</v>
      </c>
      <c r="D30" s="61" t="s">
        <v>38</v>
      </c>
      <c r="E30" s="62">
        <f>E22*E21/1000</f>
        <v>0</v>
      </c>
      <c r="F30" s="59" t="s">
        <v>34</v>
      </c>
      <c r="G30" s="47"/>
      <c r="H30" s="46"/>
      <c r="I30" s="46"/>
    </row>
    <row r="31" spans="2:14" ht="27" thickBot="1" x14ac:dyDescent="0.6">
      <c r="B31" s="47"/>
      <c r="C31" s="63" t="s">
        <v>39</v>
      </c>
      <c r="D31" s="64" t="s">
        <v>38</v>
      </c>
      <c r="E31" s="62">
        <f>E30-E28</f>
        <v>0</v>
      </c>
      <c r="F31" s="59" t="s">
        <v>34</v>
      </c>
      <c r="G31" s="47"/>
      <c r="H31" s="46"/>
      <c r="I31" s="46"/>
    </row>
    <row r="32" spans="2:14" ht="30.75" thickBot="1" x14ac:dyDescent="0.7">
      <c r="B32" s="47"/>
      <c r="C32" s="65" t="s">
        <v>40</v>
      </c>
      <c r="D32" s="66"/>
      <c r="E32" s="67">
        <v>7459.07</v>
      </c>
      <c r="F32" s="61" t="s">
        <v>34</v>
      </c>
      <c r="G32" s="47"/>
      <c r="H32" s="46"/>
      <c r="I32" s="46"/>
    </row>
    <row r="33" spans="1:16" x14ac:dyDescent="0.5">
      <c r="B33" s="47"/>
      <c r="C33" s="47"/>
      <c r="D33" s="47"/>
      <c r="E33" s="68"/>
      <c r="F33" s="69"/>
      <c r="G33" s="68"/>
      <c r="H33" s="46"/>
      <c r="I33" s="46"/>
    </row>
    <row r="34" spans="1:16" x14ac:dyDescent="0.5">
      <c r="B34" s="46"/>
      <c r="E34" s="42"/>
      <c r="G34" s="42"/>
    </row>
    <row r="35" spans="1:16" ht="22.5" x14ac:dyDescent="0.45">
      <c r="A35" s="70"/>
      <c r="B35" s="70"/>
      <c r="C35" s="71" t="s">
        <v>41</v>
      </c>
      <c r="D35" s="71"/>
      <c r="E35" s="70"/>
      <c r="F35" s="72" t="s">
        <v>42</v>
      </c>
      <c r="G35" s="71"/>
      <c r="H35" s="71"/>
      <c r="I35" s="70"/>
      <c r="J35" s="70"/>
      <c r="K35" s="70"/>
      <c r="L35" s="70"/>
      <c r="M35" s="70"/>
      <c r="N35" s="70"/>
      <c r="O35" s="70"/>
      <c r="P35" s="70"/>
    </row>
    <row r="36" spans="1:16" ht="22.5" x14ac:dyDescent="0.45">
      <c r="A36" s="70"/>
      <c r="B36" s="70"/>
      <c r="C36" s="71" t="s">
        <v>43</v>
      </c>
      <c r="D36" s="71"/>
      <c r="E36" s="70"/>
      <c r="F36" s="73"/>
      <c r="G36" s="70"/>
      <c r="H36" s="70"/>
      <c r="I36" s="70"/>
      <c r="J36" s="70"/>
      <c r="K36" s="70"/>
      <c r="L36" s="70"/>
      <c r="M36" s="70"/>
      <c r="N36" s="70"/>
      <c r="O36" s="70"/>
      <c r="P36" s="70"/>
    </row>
  </sheetData>
  <sheetProtection algorithmName="SHA-512" hashValue="hE/5Bbt9PfqxnES+dOTXbu0rs7UtFpIRloFx/PjdWk5mlfxj2c22dXCkSFumXry34Nn8MjOWyOoyEQKucVe2pQ==" saltValue="IWbz3flySuX1SU5HjEhxCg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2017-02-08T06:44:43Z</dcterms:created>
  <dcterms:modified xsi:type="dcterms:W3CDTF">2017-02-08T06:45:52Z</dcterms:modified>
</cp:coreProperties>
</file>