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920B6009-5103-4186-9575-E815739BD4E4}" xr6:coauthVersionLast="47" xr6:coauthVersionMax="47" xr10:uidLastSave="{00000000-0000-0000-0000-000000000000}"/>
  <bookViews>
    <workbookView xWindow="-120" yWindow="-120" windowWidth="20730" windowHeight="11160" xr2:uid="{FDD8DE1E-DFEF-468D-9976-06932C2BCB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/>
  <c r="E17" i="1"/>
  <c r="E15" i="1"/>
  <c r="E14" i="1"/>
  <c r="E13" i="1"/>
  <c r="E11" i="1"/>
  <c r="D11" i="1"/>
  <c r="E9" i="1"/>
  <c r="E6" i="1" s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10FDD0C0-E529-431C-B823-A9144BFAFE12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<sst xmlns="http://schemas.openxmlformats.org/spreadsheetml/2006/main" count="66" uniqueCount="45">
  <si>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คำนวณต้นทุนการผลิตมะนาว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</si>
  <si>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</si>
  <si>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</si>
  <si>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</si>
  <si>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</si>
  <si>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</si>
  <si>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</si>
  <si>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</si>
  <si>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</si>
  <si>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</si>
  <si>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</si>
  <si>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</si>
  <si>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</si>
  <si>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</si>
  <si>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</si>
  <si>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</si>
  <si>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</si>
  <si>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</si>
  <si>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</si>
  <si>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</si>
  <si>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</si>
  <si>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</si>
  <si>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</si>
  <si>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</si>
  <si>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</si>
  <si>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</si>
  <si>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</si>
  <si>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</si>
  <si>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</si>
  <si>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</si>
  <si>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</si>
  <si>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</si>
  <si>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</si>
  <si>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</si>
  <si>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</si>
  <si>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</si>
  <si>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</si>
  <si>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</si>
  <si>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</si>
  <si>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</si>
  <si>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</si>
  <si>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 xml:space="preserve">หมายเหตุ :  มะนาว   30   ผล  =     1  กก.    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</si>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</sst>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ปกติ_Sheet6" xfId="2" xr:uid="{7C7FDA23-D07D-4947-A7AE-F0CAF204F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123825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974B3ED8-5038-4CA3-8C82-2C22A0D60B90}"/>
            </a:ext>
          </a:extLst>
        </xdr:cNvPr>
        <xdr:cNvSpPr/>
      </xdr:nvSpPr>
      <xdr:spPr>
        <a:xfrm>
          <a:off x="590551" y="123825"/>
          <a:ext cx="8039100" cy="6858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142875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1334F26E-2254-49D7-AC87-69263D24D526}"/>
            </a:ext>
          </a:extLst>
        </xdr:cNvPr>
        <xdr:cNvSpPr/>
      </xdr:nvSpPr>
      <xdr:spPr>
        <a:xfrm>
          <a:off x="8801100" y="9563100"/>
          <a:ext cx="2419350" cy="8667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368D53A4-963B-4649-AE46-93CA93E3EFE4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29F001E9-D175-4F55-A77B-2910368AFABC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163830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B03C4AF5-C2B9-4D73-B9B2-4AE3936EFB0A}"/>
            </a:ext>
          </a:extLst>
        </xdr:cNvPr>
        <xdr:cNvSpPr/>
      </xdr:nvSpPr>
      <xdr:spPr>
        <a:xfrm>
          <a:off x="8917305" y="6734175"/>
          <a:ext cx="4951101" cy="106870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342900</xdr:colOff>
      <xdr:row>19</xdr:row>
      <xdr:rowOff>171450</xdr:rowOff>
    </xdr:from>
    <xdr:to>
      <xdr:col>13</xdr:col>
      <xdr:colOff>123826</xdr:colOff>
      <xdr:row>22</xdr:row>
      <xdr:rowOff>95250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AB542C0B-6EB3-4E3F-9BC2-EB433ED37CC8}"/>
            </a:ext>
          </a:extLst>
        </xdr:cNvPr>
        <xdr:cNvSpPr txBox="1">
          <a:spLocks noChangeArrowheads="1"/>
        </xdr:cNvSpPr>
      </xdr:nvSpPr>
      <xdr:spPr bwMode="auto">
        <a:xfrm>
          <a:off x="8982075" y="681037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48A3-74B4-4B6B-90AF-60AF99A26D69}">
  <dimension ref="A2:N36"/>
  <sheetViews>
    <sheetView tabSelected="1" workbookViewId="0">
      <selection activeCell="H12" sqref="H1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2" t="s">
        <v>0</v>
      </c>
      <c r="D2" s="2"/>
      <c r="E2" s="3"/>
      <c r="F2" s="3"/>
      <c r="G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8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20"/>
      <c r="E7" s="21"/>
      <c r="F7" s="18" t="s">
        <v>7</v>
      </c>
      <c r="G7" s="22"/>
      <c r="H7" s="22"/>
    </row>
    <row r="8" spans="3:8" x14ac:dyDescent="0.5">
      <c r="C8" s="19" t="s">
        <v>9</v>
      </c>
      <c r="D8" s="23"/>
      <c r="E8" s="24"/>
      <c r="F8" s="18" t="s">
        <v>7</v>
      </c>
      <c r="G8" s="22"/>
      <c r="H8" s="22"/>
    </row>
    <row r="9" spans="3:8" ht="26.25" x14ac:dyDescent="0.55000000000000004">
      <c r="C9" s="25" t="s">
        <v>10</v>
      </c>
      <c r="D9" s="26"/>
      <c r="E9" s="27">
        <f>+D9/D4</f>
        <v>0</v>
      </c>
      <c r="F9" s="18" t="s">
        <v>7</v>
      </c>
      <c r="G9" s="1" t="s">
        <v>11</v>
      </c>
    </row>
    <row r="10" spans="3:8" ht="26.25" x14ac:dyDescent="0.55000000000000004">
      <c r="C10" s="25" t="s">
        <v>12</v>
      </c>
      <c r="D10" s="28"/>
      <c r="E10" s="29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30">
        <f>SUM(E12:E15)</f>
        <v>0</v>
      </c>
      <c r="F11" s="18" t="s">
        <v>7</v>
      </c>
    </row>
    <row r="12" spans="3:8" x14ac:dyDescent="0.5">
      <c r="C12" s="19" t="s">
        <v>16</v>
      </c>
      <c r="D12" s="20"/>
      <c r="E12" s="24"/>
      <c r="F12" s="18" t="s">
        <v>7</v>
      </c>
      <c r="G12" s="22"/>
      <c r="H12" s="22"/>
    </row>
    <row r="13" spans="3:8" ht="26.25" x14ac:dyDescent="0.55000000000000004">
      <c r="C13" s="25" t="s">
        <v>17</v>
      </c>
      <c r="D13" s="26"/>
      <c r="E13" s="27">
        <f>+D13/D4</f>
        <v>0</v>
      </c>
      <c r="F13" s="18" t="s">
        <v>7</v>
      </c>
    </row>
    <row r="14" spans="3:8" ht="26.25" x14ac:dyDescent="0.55000000000000004">
      <c r="C14" s="25" t="s">
        <v>18</v>
      </c>
      <c r="D14" s="26"/>
      <c r="E14" s="27">
        <f>+D14/D4</f>
        <v>0</v>
      </c>
      <c r="F14" s="18" t="s">
        <v>7</v>
      </c>
    </row>
    <row r="15" spans="3:8" ht="26.25" x14ac:dyDescent="0.55000000000000004">
      <c r="C15" s="25" t="s">
        <v>19</v>
      </c>
      <c r="D15" s="26"/>
      <c r="E15" s="27">
        <f>+D15/D4</f>
        <v>0</v>
      </c>
      <c r="F15" s="18" t="s">
        <v>7</v>
      </c>
    </row>
    <row r="16" spans="3:8" ht="26.25" x14ac:dyDescent="0.55000000000000004">
      <c r="C16" s="31" t="s">
        <v>20</v>
      </c>
      <c r="D16" s="32">
        <f>ROUND((D6+D11)*(G16/100)*(12/12),2)</f>
        <v>0</v>
      </c>
      <c r="E16" s="27">
        <f>ROUND((E6+E11)*(G16/100)*(12/12),2)</f>
        <v>0</v>
      </c>
      <c r="F16" s="18" t="s">
        <v>7</v>
      </c>
      <c r="G16" s="33">
        <v>6.5</v>
      </c>
      <c r="H16" s="1" t="s">
        <v>21</v>
      </c>
    </row>
    <row r="17" spans="2:14" ht="26.25" x14ac:dyDescent="0.55000000000000004">
      <c r="C17" s="31" t="s">
        <v>22</v>
      </c>
      <c r="D17" s="26"/>
      <c r="E17" s="27">
        <f>+D17/D4</f>
        <v>0</v>
      </c>
      <c r="F17" s="18" t="s">
        <v>7</v>
      </c>
    </row>
    <row r="18" spans="2:14" ht="26.25" x14ac:dyDescent="0.55000000000000004">
      <c r="C18" s="31" t="s">
        <v>23</v>
      </c>
      <c r="D18" s="34">
        <f>+E18*D4</f>
        <v>1248.77</v>
      </c>
      <c r="E18" s="35">
        <f>G18</f>
        <v>1248.77</v>
      </c>
      <c r="F18" s="18" t="s">
        <v>7</v>
      </c>
      <c r="G18" s="36">
        <v>1248.77</v>
      </c>
      <c r="H18" s="37" t="s">
        <v>24</v>
      </c>
      <c r="I18" s="22" t="s">
        <v>25</v>
      </c>
    </row>
    <row r="19" spans="2:14" ht="26.25" x14ac:dyDescent="0.55000000000000004">
      <c r="C19" s="31" t="s">
        <v>26</v>
      </c>
      <c r="D19" s="34">
        <f>+E19*D4</f>
        <v>108.7</v>
      </c>
      <c r="E19" s="35">
        <f>G19</f>
        <v>108.7</v>
      </c>
      <c r="F19" s="18" t="s">
        <v>7</v>
      </c>
      <c r="G19" s="36">
        <v>108.7</v>
      </c>
      <c r="H19" s="37" t="s">
        <v>24</v>
      </c>
      <c r="I19" s="22" t="s">
        <v>25</v>
      </c>
      <c r="K19" s="38"/>
    </row>
    <row r="20" spans="2:14" ht="26.25" x14ac:dyDescent="0.55000000000000004">
      <c r="C20" s="39" t="s">
        <v>27</v>
      </c>
      <c r="D20" s="40"/>
      <c r="E20" s="41">
        <v>3149.94</v>
      </c>
      <c r="F20" s="42" t="s">
        <v>24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28</v>
      </c>
      <c r="D21" s="44"/>
      <c r="E21" s="45"/>
      <c r="F21" s="18" t="s">
        <v>29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30</v>
      </c>
      <c r="D22" s="46"/>
      <c r="E22" s="47"/>
      <c r="F22" s="48" t="s">
        <v>31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32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33</v>
      </c>
      <c r="D27" s="61">
        <f>(D6+D11+D16+D17+(D18)+(D19))</f>
        <v>1357.47</v>
      </c>
      <c r="E27" s="62"/>
      <c r="F27" s="63" t="s">
        <v>34</v>
      </c>
      <c r="G27" s="55"/>
      <c r="H27" s="54"/>
      <c r="I27" s="54"/>
    </row>
    <row r="28" spans="2:14" ht="30.75" thickBot="1" x14ac:dyDescent="0.7">
      <c r="B28" s="55"/>
      <c r="C28" s="60" t="s">
        <v>35</v>
      </c>
      <c r="D28" s="61">
        <f>(D6+D11+D16+D17+(D18)+(D19))/D26</f>
        <v>1357.47</v>
      </c>
      <c r="E28" s="62"/>
      <c r="F28" s="63" t="s">
        <v>34</v>
      </c>
      <c r="G28" s="55"/>
      <c r="H28" s="54"/>
      <c r="I28" s="54"/>
    </row>
    <row r="29" spans="2:14" ht="30.75" thickBot="1" x14ac:dyDescent="0.7">
      <c r="B29" s="55"/>
      <c r="C29" s="64" t="s">
        <v>36</v>
      </c>
      <c r="D29" s="60"/>
      <c r="E29" s="65">
        <f>E6+E11+E16+E17+E18+(E19)+(E20)</f>
        <v>4507.41</v>
      </c>
      <c r="F29" s="63" t="s">
        <v>34</v>
      </c>
      <c r="G29" s="55"/>
      <c r="H29" s="54"/>
      <c r="I29" s="54"/>
    </row>
    <row r="30" spans="2:14" ht="27" thickBot="1" x14ac:dyDescent="0.6">
      <c r="B30" s="55"/>
      <c r="C30" s="66" t="s">
        <v>37</v>
      </c>
      <c r="D30" s="67" t="s">
        <v>38</v>
      </c>
      <c r="E30" s="68">
        <f>E22*E21/1000</f>
        <v>0</v>
      </c>
      <c r="F30" s="63" t="s">
        <v>34</v>
      </c>
      <c r="G30" s="55"/>
      <c r="H30" s="54"/>
      <c r="I30" s="54"/>
    </row>
    <row r="31" spans="2:14" ht="27" thickBot="1" x14ac:dyDescent="0.6">
      <c r="B31" s="55"/>
      <c r="C31" s="69" t="s">
        <v>39</v>
      </c>
      <c r="D31" s="70" t="s">
        <v>38</v>
      </c>
      <c r="E31" s="68">
        <f>E30-E27</f>
        <v>0</v>
      </c>
      <c r="F31" s="63" t="s">
        <v>34</v>
      </c>
      <c r="G31" s="55"/>
      <c r="H31" s="54"/>
      <c r="I31" s="54"/>
    </row>
    <row r="32" spans="2:14" ht="30.75" thickBot="1" x14ac:dyDescent="0.7">
      <c r="B32" s="55"/>
      <c r="C32" s="71" t="s">
        <v>40</v>
      </c>
      <c r="D32" s="72"/>
      <c r="E32" s="73">
        <v>26283.179999999997</v>
      </c>
      <c r="F32" s="74" t="s">
        <v>34</v>
      </c>
      <c r="G32" s="55"/>
      <c r="H32" s="54"/>
      <c r="I32" s="54"/>
    </row>
    <row r="33" spans="1:14" x14ac:dyDescent="0.5">
      <c r="B33" s="55"/>
      <c r="C33" s="75" t="s">
        <v>41</v>
      </c>
      <c r="D33" s="55"/>
      <c r="E33" s="76"/>
      <c r="F33" s="77"/>
      <c r="G33" s="76"/>
      <c r="H33" s="54"/>
      <c r="I33" s="54"/>
    </row>
    <row r="34" spans="1:14" x14ac:dyDescent="0.5">
      <c r="B34" s="54"/>
      <c r="E34" s="49"/>
      <c r="G34" s="49"/>
    </row>
    <row r="35" spans="1:14" ht="22.5" x14ac:dyDescent="0.45">
      <c r="A35" s="78"/>
      <c r="B35" s="78"/>
      <c r="C35" s="79" t="s">
        <v>42</v>
      </c>
      <c r="D35" s="79"/>
      <c r="E35" s="78"/>
      <c r="F35" s="80" t="s">
        <v>44</v>
      </c>
      <c r="G35" s="79"/>
      <c r="H35" s="79"/>
      <c r="I35" s="78"/>
      <c r="J35" s="78"/>
      <c r="K35" s="78"/>
      <c r="L35" s="78"/>
      <c r="M35" s="78"/>
      <c r="N35" s="78"/>
    </row>
    <row r="36" spans="1:14" ht="22.5" x14ac:dyDescent="0.45">
      <c r="A36" s="78"/>
      <c r="B36" s="78"/>
      <c r="C36" s="79" t="s">
        <v>43</v>
      </c>
      <c r="D36" s="79"/>
      <c r="E36" s="78"/>
      <c r="F36" s="81"/>
      <c r="G36" s="78"/>
      <c r="H36" s="78"/>
      <c r="I36" s="78"/>
      <c r="J36" s="78"/>
      <c r="K36" s="78"/>
      <c r="L36" s="78"/>
      <c r="M36" s="78"/>
      <c r="N36" s="78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2021-07-22T09:48:53Z</dcterms:created>
  <dcterms:modified xsi:type="dcterms:W3CDTF">2021-07-22T09:51:14Z</dcterms:modified>
</cp:coreProperties>
</file>