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120" yWindow="1425" windowWidth="20730" windowHeight="11760"/>
  </bookViews>
  <sheets>
    <sheet name="ประเทศ-ภาค6263" sheetId="1" r:id="rId1"/>
    <sheet name="จังหวัด6162" sheetId="2" r:id="rId2"/>
  </sheets>
  <calcPr calcId="124519" calcMode="manual"/>
</workbook>
</file>

<file path=xl/calcChain.xml><?xml version="1.0" encoding="utf-8"?>
<calcChain xmlns="http://schemas.openxmlformats.org/spreadsheetml/2006/main">
  <c r="B28" i="1"/>
  <c r="C28"/>
  <c r="D28"/>
  <c r="E28"/>
  <c r="F28"/>
  <c r="B5" l="1"/>
  <c r="C5"/>
  <c r="D5"/>
  <c r="E5"/>
  <c r="F5"/>
  <c r="B16" i="2" l="1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W16"/>
  <c r="BW28" l="1"/>
  <c r="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V28"/>
  <c r="U28"/>
  <c r="T28"/>
  <c r="S28"/>
  <c r="R28"/>
  <c r="Q28"/>
  <c r="P28"/>
  <c r="O28"/>
  <c r="N28"/>
  <c r="M28"/>
  <c r="L28"/>
  <c r="K28"/>
  <c r="J28"/>
  <c r="I28"/>
  <c r="H28"/>
  <c r="G28"/>
  <c r="W19"/>
  <c r="W15" s="1"/>
  <c r="BW19"/>
  <c r="BW15" s="1"/>
  <c r="BV19"/>
  <c r="BV15" s="1"/>
  <c r="BU19"/>
  <c r="BT19"/>
  <c r="BT15" s="1"/>
  <c r="BS19"/>
  <c r="BR19"/>
  <c r="BR15" s="1"/>
  <c r="BQ19"/>
  <c r="BP19"/>
  <c r="BP15" s="1"/>
  <c r="BO19"/>
  <c r="BO15" s="1"/>
  <c r="BN19"/>
  <c r="BN15" s="1"/>
  <c r="BM19"/>
  <c r="BL19"/>
  <c r="BL15" s="1"/>
  <c r="BK19"/>
  <c r="BK15" s="1"/>
  <c r="BJ19"/>
  <c r="BJ15" s="1"/>
  <c r="BI19"/>
  <c r="BH19"/>
  <c r="BH15" s="1"/>
  <c r="BG19"/>
  <c r="BG15" s="1"/>
  <c r="BF19"/>
  <c r="BF15" s="1"/>
  <c r="BE19"/>
  <c r="BD19"/>
  <c r="BD15" s="1"/>
  <c r="BC19"/>
  <c r="BC15" s="1"/>
  <c r="BB19"/>
  <c r="BB15" s="1"/>
  <c r="BA19"/>
  <c r="AZ19"/>
  <c r="AZ15" s="1"/>
  <c r="AY19"/>
  <c r="AY15" s="1"/>
  <c r="AX19"/>
  <c r="AX15" s="1"/>
  <c r="AW19"/>
  <c r="AV19"/>
  <c r="AV15" s="1"/>
  <c r="AU19"/>
  <c r="AU15" s="1"/>
  <c r="AT19"/>
  <c r="AT15" s="1"/>
  <c r="AS19"/>
  <c r="AR19"/>
  <c r="AR15" s="1"/>
  <c r="AQ19"/>
  <c r="AQ15" s="1"/>
  <c r="AP19"/>
  <c r="AP15" s="1"/>
  <c r="AO19"/>
  <c r="AN19"/>
  <c r="AN15" s="1"/>
  <c r="AM19"/>
  <c r="AM15" s="1"/>
  <c r="AL19"/>
  <c r="AL15" s="1"/>
  <c r="AK19"/>
  <c r="AJ19"/>
  <c r="AJ15" s="1"/>
  <c r="AI19"/>
  <c r="AI15" s="1"/>
  <c r="AH19"/>
  <c r="AH15" s="1"/>
  <c r="AG19"/>
  <c r="AF19"/>
  <c r="AF15" s="1"/>
  <c r="AE19"/>
  <c r="AE15" s="1"/>
  <c r="AD19"/>
  <c r="AD15" s="1"/>
  <c r="AC19"/>
  <c r="AB19"/>
  <c r="AB15" s="1"/>
  <c r="AA19"/>
  <c r="AA15" s="1"/>
  <c r="Z19"/>
  <c r="Z15" s="1"/>
  <c r="Y19"/>
  <c r="X19"/>
  <c r="X15" s="1"/>
  <c r="V19"/>
  <c r="V15" s="1"/>
  <c r="U19"/>
  <c r="U15" s="1"/>
  <c r="T19"/>
  <c r="S19"/>
  <c r="S15" s="1"/>
  <c r="R19"/>
  <c r="R15" s="1"/>
  <c r="Q19"/>
  <c r="Q15" s="1"/>
  <c r="P19"/>
  <c r="O19"/>
  <c r="O15" s="1"/>
  <c r="N19"/>
  <c r="N15" s="1"/>
  <c r="M19"/>
  <c r="M15" s="1"/>
  <c r="L19"/>
  <c r="K19"/>
  <c r="K15" s="1"/>
  <c r="J19"/>
  <c r="J15" s="1"/>
  <c r="I19"/>
  <c r="I15" s="1"/>
  <c r="H19"/>
  <c r="G19"/>
  <c r="G15" s="1"/>
  <c r="BS15"/>
  <c r="W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V11"/>
  <c r="U11"/>
  <c r="T11"/>
  <c r="S11"/>
  <c r="R11"/>
  <c r="Q11"/>
  <c r="P11"/>
  <c r="O11"/>
  <c r="N11"/>
  <c r="M11"/>
  <c r="L11"/>
  <c r="K11"/>
  <c r="J11"/>
  <c r="I11"/>
  <c r="H11"/>
  <c r="G11"/>
  <c r="W5"/>
  <c r="BW5"/>
  <c r="BV5"/>
  <c r="BU5"/>
  <c r="BT5"/>
  <c r="BS5"/>
  <c r="BR5"/>
  <c r="BQ5"/>
  <c r="BP5"/>
  <c r="BO5"/>
  <c r="BN5"/>
  <c r="BM5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V5"/>
  <c r="U5"/>
  <c r="T5"/>
  <c r="S5"/>
  <c r="R5"/>
  <c r="Q5"/>
  <c r="P5"/>
  <c r="O5"/>
  <c r="N5"/>
  <c r="M5"/>
  <c r="L5"/>
  <c r="K5"/>
  <c r="J5"/>
  <c r="I5"/>
  <c r="H5"/>
  <c r="G5"/>
  <c r="F28"/>
  <c r="E28"/>
  <c r="D28"/>
  <c r="C28"/>
  <c r="B28"/>
  <c r="F19"/>
  <c r="F15" s="1"/>
  <c r="E19"/>
  <c r="D19"/>
  <c r="D15" s="1"/>
  <c r="C19"/>
  <c r="C15" s="1"/>
  <c r="B19"/>
  <c r="B15" s="1"/>
  <c r="F11"/>
  <c r="E11"/>
  <c r="D11"/>
  <c r="C11"/>
  <c r="B11"/>
  <c r="F5"/>
  <c r="E5"/>
  <c r="D5"/>
  <c r="C5"/>
  <c r="B5"/>
  <c r="O4" l="1"/>
  <c r="O24" s="1"/>
  <c r="O27" s="1"/>
  <c r="O31" s="1"/>
  <c r="AF4"/>
  <c r="AF24" s="1"/>
  <c r="AF27" s="1"/>
  <c r="AF31" s="1"/>
  <c r="AN4"/>
  <c r="BL4"/>
  <c r="BL24" s="1"/>
  <c r="BL27" s="1"/>
  <c r="BL31" s="1"/>
  <c r="AZ4"/>
  <c r="AZ24" s="1"/>
  <c r="AZ27" s="1"/>
  <c r="AZ31" s="1"/>
  <c r="B4"/>
  <c r="B24" s="1"/>
  <c r="B27" s="1"/>
  <c r="B31" s="1"/>
  <c r="M4"/>
  <c r="M24" s="1"/>
  <c r="M27" s="1"/>
  <c r="M31" s="1"/>
  <c r="U4"/>
  <c r="U24" s="1"/>
  <c r="U27" s="1"/>
  <c r="U31" s="1"/>
  <c r="AD4"/>
  <c r="AD24" s="1"/>
  <c r="AD27" s="1"/>
  <c r="AD31" s="1"/>
  <c r="AL4"/>
  <c r="AL24" s="1"/>
  <c r="AL27" s="1"/>
  <c r="AL31" s="1"/>
  <c r="AT4"/>
  <c r="AT24" s="1"/>
  <c r="AT27" s="1"/>
  <c r="AT31" s="1"/>
  <c r="BB4"/>
  <c r="BB24" s="1"/>
  <c r="BB27" s="1"/>
  <c r="BB31" s="1"/>
  <c r="BF4"/>
  <c r="BF24" s="1"/>
  <c r="BF27" s="1"/>
  <c r="BF31" s="1"/>
  <c r="I4"/>
  <c r="I24" s="1"/>
  <c r="I27" s="1"/>
  <c r="I31" s="1"/>
  <c r="Q4"/>
  <c r="Q24" s="1"/>
  <c r="Q27" s="1"/>
  <c r="Q31" s="1"/>
  <c r="Z4"/>
  <c r="Z24" s="1"/>
  <c r="Z27" s="1"/>
  <c r="Z31" s="1"/>
  <c r="AH4"/>
  <c r="AH24" s="1"/>
  <c r="AH27" s="1"/>
  <c r="AH31" s="1"/>
  <c r="AP4"/>
  <c r="AP24" s="1"/>
  <c r="AP27" s="1"/>
  <c r="AP31" s="1"/>
  <c r="AX4"/>
  <c r="AX24" s="1"/>
  <c r="AX27" s="1"/>
  <c r="AX31" s="1"/>
  <c r="BJ4"/>
  <c r="BJ24" s="1"/>
  <c r="BJ27" s="1"/>
  <c r="BJ31" s="1"/>
  <c r="BN4"/>
  <c r="BN24" s="1"/>
  <c r="BN27" s="1"/>
  <c r="BN31" s="1"/>
  <c r="S4"/>
  <c r="S24" s="1"/>
  <c r="S27" s="1"/>
  <c r="S31" s="1"/>
  <c r="AJ4"/>
  <c r="AJ24" s="1"/>
  <c r="AJ27" s="1"/>
  <c r="AJ31" s="1"/>
  <c r="AV4"/>
  <c r="AV24" s="1"/>
  <c r="AV27" s="1"/>
  <c r="AV31" s="1"/>
  <c r="BD4"/>
  <c r="BD24" s="1"/>
  <c r="BD27" s="1"/>
  <c r="BD31" s="1"/>
  <c r="BP4"/>
  <c r="BP24" s="1"/>
  <c r="BP27" s="1"/>
  <c r="BP31" s="1"/>
  <c r="BR4"/>
  <c r="BR24" s="1"/>
  <c r="BR27" s="1"/>
  <c r="BR31" s="1"/>
  <c r="BV4"/>
  <c r="BV24" s="1"/>
  <c r="BV27" s="1"/>
  <c r="BV31" s="1"/>
  <c r="AA4"/>
  <c r="AA24" s="1"/>
  <c r="AA27" s="1"/>
  <c r="AA31" s="1"/>
  <c r="AE4"/>
  <c r="AE24" s="1"/>
  <c r="AE27" s="1"/>
  <c r="AE31" s="1"/>
  <c r="AI4"/>
  <c r="AI24" s="1"/>
  <c r="AI27" s="1"/>
  <c r="AI31" s="1"/>
  <c r="AM4"/>
  <c r="AM24" s="1"/>
  <c r="AM27" s="1"/>
  <c r="AM31" s="1"/>
  <c r="AQ4"/>
  <c r="AQ24" s="1"/>
  <c r="AQ27" s="1"/>
  <c r="AQ31" s="1"/>
  <c r="BH4"/>
  <c r="BH24" s="1"/>
  <c r="BH27" s="1"/>
  <c r="BH31" s="1"/>
  <c r="BT4"/>
  <c r="BT24" s="1"/>
  <c r="BT27" s="1"/>
  <c r="BT31" s="1"/>
  <c r="W4"/>
  <c r="W24" s="1"/>
  <c r="W27" s="1"/>
  <c r="W31" s="1"/>
  <c r="G4"/>
  <c r="G24" s="1"/>
  <c r="G27" s="1"/>
  <c r="G31" s="1"/>
  <c r="K4"/>
  <c r="K24" s="1"/>
  <c r="K27" s="1"/>
  <c r="K31" s="1"/>
  <c r="X4"/>
  <c r="X24" s="1"/>
  <c r="X27" s="1"/>
  <c r="X31" s="1"/>
  <c r="AR4"/>
  <c r="AR24" s="1"/>
  <c r="AR27" s="1"/>
  <c r="AR31" s="1"/>
  <c r="AB4"/>
  <c r="AB24" s="1"/>
  <c r="AB27" s="1"/>
  <c r="AB31" s="1"/>
  <c r="D4"/>
  <c r="D24" s="1"/>
  <c r="D27" s="1"/>
  <c r="D31" s="1"/>
  <c r="AN24"/>
  <c r="AN27" s="1"/>
  <c r="AN31" s="1"/>
  <c r="AU4"/>
  <c r="AU24" s="1"/>
  <c r="AU27" s="1"/>
  <c r="AU31" s="1"/>
  <c r="AY4"/>
  <c r="AY24" s="1"/>
  <c r="AY27" s="1"/>
  <c r="AY31" s="1"/>
  <c r="BC4"/>
  <c r="BC24" s="1"/>
  <c r="BC27" s="1"/>
  <c r="BC31" s="1"/>
  <c r="BG4"/>
  <c r="BG24" s="1"/>
  <c r="BG27" s="1"/>
  <c r="BG31" s="1"/>
  <c r="BK4"/>
  <c r="BK24" s="1"/>
  <c r="BK27" s="1"/>
  <c r="BK31" s="1"/>
  <c r="BO4"/>
  <c r="BO24" s="1"/>
  <c r="BO27" s="1"/>
  <c r="BO31" s="1"/>
  <c r="BS4"/>
  <c r="BS24" s="1"/>
  <c r="BS27" s="1"/>
  <c r="BS31" s="1"/>
  <c r="BW4"/>
  <c r="BW24" s="1"/>
  <c r="BW27" s="1"/>
  <c r="BW31" s="1"/>
  <c r="E4"/>
  <c r="C4"/>
  <c r="C24" s="1"/>
  <c r="C27" s="1"/>
  <c r="C31" s="1"/>
  <c r="J4"/>
  <c r="J24" s="1"/>
  <c r="J27" s="1"/>
  <c r="J31" s="1"/>
  <c r="N4"/>
  <c r="N24" s="1"/>
  <c r="N27" s="1"/>
  <c r="N31" s="1"/>
  <c r="R4"/>
  <c r="R24" s="1"/>
  <c r="R27" s="1"/>
  <c r="R31" s="1"/>
  <c r="V4"/>
  <c r="V24" s="1"/>
  <c r="V27" s="1"/>
  <c r="V31" s="1"/>
  <c r="H15"/>
  <c r="L15"/>
  <c r="P15"/>
  <c r="T15"/>
  <c r="Y15"/>
  <c r="AC15"/>
  <c r="AG15"/>
  <c r="AK15"/>
  <c r="AO15"/>
  <c r="AS15"/>
  <c r="AW15"/>
  <c r="BA15"/>
  <c r="BE15"/>
  <c r="BI15"/>
  <c r="BM15"/>
  <c r="BQ15"/>
  <c r="BU15"/>
  <c r="H4"/>
  <c r="L4"/>
  <c r="P4"/>
  <c r="T4"/>
  <c r="Y4"/>
  <c r="AC4"/>
  <c r="AG4"/>
  <c r="AK4"/>
  <c r="AO4"/>
  <c r="AS4"/>
  <c r="AW4"/>
  <c r="BA4"/>
  <c r="BE4"/>
  <c r="BI4"/>
  <c r="BM4"/>
  <c r="BQ4"/>
  <c r="BU4"/>
  <c r="E15"/>
  <c r="E24" s="1"/>
  <c r="E27" s="1"/>
  <c r="E31" s="1"/>
  <c r="F4"/>
  <c r="F24" s="1"/>
  <c r="F27" s="1"/>
  <c r="F31" s="1"/>
  <c r="BU24" l="1"/>
  <c r="BU27" s="1"/>
  <c r="BU31" s="1"/>
  <c r="BE24"/>
  <c r="BE27" s="1"/>
  <c r="BE31" s="1"/>
  <c r="AO24"/>
  <c r="AO27" s="1"/>
  <c r="AO31" s="1"/>
  <c r="Y24"/>
  <c r="Y27" s="1"/>
  <c r="Y31" s="1"/>
  <c r="H24"/>
  <c r="H27" s="1"/>
  <c r="H31" s="1"/>
  <c r="BI24"/>
  <c r="BI27" s="1"/>
  <c r="BI31" s="1"/>
  <c r="AS24"/>
  <c r="AS27" s="1"/>
  <c r="AS31" s="1"/>
  <c r="AC24"/>
  <c r="AC27" s="1"/>
  <c r="AC31" s="1"/>
  <c r="L24"/>
  <c r="L27" s="1"/>
  <c r="L31" s="1"/>
  <c r="BM24"/>
  <c r="BM27" s="1"/>
  <c r="BM31" s="1"/>
  <c r="AW24"/>
  <c r="AW27" s="1"/>
  <c r="AW31" s="1"/>
  <c r="AG24"/>
  <c r="AG27" s="1"/>
  <c r="AG31" s="1"/>
  <c r="BQ24"/>
  <c r="BQ27" s="1"/>
  <c r="BQ31" s="1"/>
  <c r="BA24"/>
  <c r="BA27" s="1"/>
  <c r="BA31" s="1"/>
  <c r="AK24"/>
  <c r="AK27" s="1"/>
  <c r="AK31" s="1"/>
  <c r="T24"/>
  <c r="T27" s="1"/>
  <c r="T31" s="1"/>
  <c r="P24"/>
  <c r="P27" s="1"/>
  <c r="P31" s="1"/>
  <c r="F19" i="1" l="1"/>
  <c r="E19"/>
  <c r="D19"/>
  <c r="C19"/>
  <c r="B19"/>
  <c r="F16"/>
  <c r="E16"/>
  <c r="D16"/>
  <c r="C16"/>
  <c r="B16"/>
  <c r="F11"/>
  <c r="E11"/>
  <c r="D11"/>
  <c r="C11"/>
  <c r="B11"/>
  <c r="D15" l="1"/>
  <c r="B4"/>
  <c r="F4"/>
  <c r="D4"/>
  <c r="C15"/>
  <c r="E15"/>
  <c r="E4"/>
  <c r="B15"/>
  <c r="F15"/>
  <c r="C4"/>
  <c r="D24" l="1"/>
  <c r="D27" s="1"/>
  <c r="D31" s="1"/>
  <c r="E24"/>
  <c r="E27" s="1"/>
  <c r="E31" s="1"/>
  <c r="F24"/>
  <c r="F27" s="1"/>
  <c r="F31" s="1"/>
  <c r="C24"/>
  <c r="C27" s="1"/>
  <c r="C31" s="1"/>
  <c r="B24"/>
  <c r="B27" s="1"/>
  <c r="B31" s="1"/>
</calcChain>
</file>

<file path=xl/sharedStrings.xml><?xml version="1.0" encoding="utf-8"?>
<sst xmlns="http://schemas.openxmlformats.org/spreadsheetml/2006/main" count="145" uniqueCount="112">
  <si>
    <t>ภาคเหนือ</t>
  </si>
  <si>
    <t>ภาคกลาง</t>
  </si>
  <si>
    <t>1. รายได้เงินสดเกษตร(บาท/ครัวเรือน)</t>
  </si>
  <si>
    <t xml:space="preserve">      ทางพืช</t>
  </si>
  <si>
    <t xml:space="preserve">            ข้าว</t>
  </si>
  <si>
    <t xml:space="preserve">            พืชไร่</t>
  </si>
  <si>
    <t xml:space="preserve">            พืชผักและไม้ดอกไม้ประดับ</t>
  </si>
  <si>
    <t xml:space="preserve">            ไม้ผลและไม้ยืนต้น</t>
  </si>
  <si>
    <t xml:space="preserve">            พืชอื่นๆ</t>
  </si>
  <si>
    <t xml:space="preserve">      ทางสัตว์</t>
  </si>
  <si>
    <t xml:space="preserve">            ปศุสัตว์</t>
  </si>
  <si>
    <t xml:space="preserve">            เพาะเลี้ยงสัตว์น้ำ</t>
  </si>
  <si>
    <t>รายได้เงินสดเกษตรอื่นๆ (ไม่รวมเงินช่วยเหลือด้านการเกษตร)</t>
  </si>
  <si>
    <t>2. รายจ่ายเงินสดเกษตร ( บาท / ครัวเรือน )</t>
  </si>
  <si>
    <t xml:space="preserve">            แรงงาน</t>
  </si>
  <si>
    <t xml:space="preserve">      รายจ่ายเงินสดเกษตรอื่นๆ</t>
  </si>
  <si>
    <t>ตัวชี้วัดการประกอบการผลิตทางเกษตร</t>
  </si>
  <si>
    <t>3. รายได้เงินสดสุทธิเกษตร (Net cash farm income)</t>
  </si>
  <si>
    <t>4. รายได้เงินสดนอกการเกษตร</t>
  </si>
  <si>
    <t>ตัวชี้วัดเศรษฐกิจครัวเรือนเกษตร</t>
  </si>
  <si>
    <t>5. รายได้เงินสดสุทธิครัวเรือน(Net cash family income)</t>
  </si>
  <si>
    <t>6. รายจ่ายเงินสดนอกการเกษตร</t>
  </si>
  <si>
    <t xml:space="preserve">  6.1 รายจ่ายเงินสดการบริโภค</t>
  </si>
  <si>
    <t>7. เงินสดคงเหลือก่อนหักชำระหนี้</t>
  </si>
  <si>
    <t xml:space="preserve">  6.2 รายจ่ายเงินสดการอุปโภค</t>
  </si>
  <si>
    <t>รายการ</t>
  </si>
  <si>
    <t>ประเทศ</t>
  </si>
  <si>
    <t xml:space="preserve">ภาคตว.ออกเฉียงเหนือ </t>
  </si>
  <si>
    <t xml:space="preserve">ภาคใต้ </t>
  </si>
  <si>
    <t xml:space="preserve">            วัสดุอุปกรณ์</t>
  </si>
  <si>
    <t>รายได้ไม่เป็นเงินสด</t>
  </si>
  <si>
    <t>8. ผลผลิตเกษตรในฟาร์มนำมาใช้สอย/บริโภค - พืช</t>
  </si>
  <si>
    <t>9. ผลผลิตเกษตรในฟาร์มนำมาใช้สอย/บริโภค - สัตว์</t>
  </si>
  <si>
    <t>เชียงราย</t>
  </si>
  <si>
    <t>พะเยา</t>
  </si>
  <si>
    <t>ลำปาง</t>
  </si>
  <si>
    <t>ลำพูน</t>
  </si>
  <si>
    <t>เชียงใหม่</t>
  </si>
  <si>
    <t>แม่ฮ่องสอน</t>
  </si>
  <si>
    <t>ตาก</t>
  </si>
  <si>
    <t>กำแพงเพชร</t>
  </si>
  <si>
    <t>สุโขทัย</t>
  </si>
  <si>
    <t>แพร่</t>
  </si>
  <si>
    <t>น่าน</t>
  </si>
  <si>
    <t>อุตรดิตถ์</t>
  </si>
  <si>
    <t>พิษณุโลก</t>
  </si>
  <si>
    <t>พิจิตร</t>
  </si>
  <si>
    <t>นครสวรรค์</t>
  </si>
  <si>
    <t>อุทัยธานี</t>
  </si>
  <si>
    <t>เพชรบูรณ์</t>
  </si>
  <si>
    <t>เลย</t>
  </si>
  <si>
    <t>หนองบัวลำภู</t>
  </si>
  <si>
    <t>อุดรธานี</t>
  </si>
  <si>
    <t>หนองคาย</t>
  </si>
  <si>
    <t>บึงกาฬ</t>
  </si>
  <si>
    <t>สกลนคร</t>
  </si>
  <si>
    <t>นครพนม</t>
  </si>
  <si>
    <t>มุกดาหาร</t>
  </si>
  <si>
    <t>ยโสธร</t>
  </si>
  <si>
    <t>อำนาจเจริญ</t>
  </si>
  <si>
    <t>อุบลราชธานี</t>
  </si>
  <si>
    <t>ศรีสะเกษ</t>
  </si>
  <si>
    <t>สุรินทร์</t>
  </si>
  <si>
    <t>บุรีรัมย์</t>
  </si>
  <si>
    <t>มหาสารคาม</t>
  </si>
  <si>
    <t>ร้อยเอ็ด</t>
  </si>
  <si>
    <t>กาฬสินธุ์</t>
  </si>
  <si>
    <t>ขอนแก่น</t>
  </si>
  <si>
    <t>ชัยภูมิ</t>
  </si>
  <si>
    <t>นครราชสีมา</t>
  </si>
  <si>
    <t>สระบุรี</t>
  </si>
  <si>
    <t>ลพบุรี</t>
  </si>
  <si>
    <t>สิงห์บุรี</t>
  </si>
  <si>
    <t>ชัยนาท</t>
  </si>
  <si>
    <t>สุพรรณบุรี</t>
  </si>
  <si>
    <t>อ่างทอง</t>
  </si>
  <si>
    <t>อยุธยา</t>
  </si>
  <si>
    <t>นนทบุรี</t>
  </si>
  <si>
    <t>กรุงเทพมหานคร</t>
  </si>
  <si>
    <t>ปทุมธานี</t>
  </si>
  <si>
    <t>นครนายก</t>
  </si>
  <si>
    <t>ปราจีนบุรี</t>
  </si>
  <si>
    <t>ฉะเชิงเทรา</t>
  </si>
  <si>
    <t>สระแก้ว</t>
  </si>
  <si>
    <t>จันทบุรี</t>
  </si>
  <si>
    <t>ตราด</t>
  </si>
  <si>
    <t>ระยอง</t>
  </si>
  <si>
    <t>ชลบุรี</t>
  </si>
  <si>
    <t>สมุทรปราการ</t>
  </si>
  <si>
    <t>สมุทรสาคร</t>
  </si>
  <si>
    <t>นครปฐม</t>
  </si>
  <si>
    <t>กาญจนบุรี</t>
  </si>
  <si>
    <t>ราชบุรี</t>
  </si>
  <si>
    <t>สมุทรสงคราม</t>
  </si>
  <si>
    <t>เพชรบุรี</t>
  </si>
  <si>
    <t>ประจวบคีรีขันธ์</t>
  </si>
  <si>
    <t>ชุมพร</t>
  </si>
  <si>
    <t>ระนอง</t>
  </si>
  <si>
    <t>สุราษฎร์ธานี</t>
  </si>
  <si>
    <t>พังงา</t>
  </si>
  <si>
    <t>ภูเก็ต</t>
  </si>
  <si>
    <t>กระบี่</t>
  </si>
  <si>
    <t>ตรัง</t>
  </si>
  <si>
    <t>นครศรีธรรมราช</t>
  </si>
  <si>
    <t>พัทลุง</t>
  </si>
  <si>
    <t>สงขลา</t>
  </si>
  <si>
    <t>สตูล</t>
  </si>
  <si>
    <t>ตารางสรุป สรุปรายได้ - รายจ่าย และตัวชี้วัดเศรษฐกิจครัวเรือน ปีเพาะปลูก 2562/63</t>
  </si>
  <si>
    <t>ตารางสรุป สรุปรายได้ - รายจ่าย และตัวชี้วัดเศรษฐกิจครัวเรือน  ปีเพาะปลูก 2562/63</t>
  </si>
  <si>
    <t>5. รายได้เงินสดสุทธิครัวเรือน (Net cash family income) (3+4)</t>
  </si>
  <si>
    <t>7. เงินสดคงเหลือก่อนหักชำระหนี้  (5-6)</t>
  </si>
  <si>
    <t>3. รายได้เงินสดสุทธิเกษตร (Net cash farm income) (1-2)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</si>
</sst>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87" formatCode="_-* #,##0_-;\-* #,##0_-;_-* &quot;-&quot;??_-;_-@_-"/>
    <numFmt numFmtId="188" formatCode="_(* #,##0_);_(* \(#,##0\);_(* &quot;-&quot;??_);_(@_)"/>
    <numFmt numFmtId="189" formatCode="#,##0_ ;[Red]\-#,##0\ "/>
  </numFmts>
  <fonts count="6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" fontId="2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187" fontId="4" fillId="0" borderId="0" xfId="0" applyNumberFormat="1" applyFont="1"/>
    <xf numFmtId="4" fontId="4" fillId="0" borderId="0" xfId="0" applyNumberFormat="1" applyFont="1"/>
    <xf numFmtId="0" fontId="4" fillId="0" borderId="3" xfId="0" applyFont="1" applyBorder="1"/>
    <xf numFmtId="187" fontId="4" fillId="0" borderId="3" xfId="1" applyNumberFormat="1" applyFont="1" applyBorder="1"/>
    <xf numFmtId="4" fontId="4" fillId="0" borderId="3" xfId="0" applyNumberFormat="1" applyFont="1" applyBorder="1"/>
    <xf numFmtId="0" fontId="4" fillId="0" borderId="4" xfId="0" applyFont="1" applyBorder="1"/>
    <xf numFmtId="0" fontId="2" fillId="0" borderId="3" xfId="0" applyFont="1" applyBorder="1" applyAlignment="1">
      <alignment horizontal="center"/>
    </xf>
    <xf numFmtId="188" fontId="4" fillId="0" borderId="0" xfId="1" applyNumberFormat="1" applyFont="1" applyAlignment="1"/>
    <xf numFmtId="188" fontId="4" fillId="0" borderId="0" xfId="1" applyNumberFormat="1" applyFont="1"/>
    <xf numFmtId="188" fontId="2" fillId="0" borderId="1" xfId="1" applyNumberFormat="1" applyFont="1" applyFill="1" applyBorder="1" applyAlignment="1">
      <alignment horizontal="center" vertical="center"/>
    </xf>
    <xf numFmtId="188" fontId="4" fillId="0" borderId="3" xfId="1" applyNumberFormat="1" applyFont="1" applyBorder="1"/>
    <xf numFmtId="188" fontId="4" fillId="0" borderId="4" xfId="1" applyNumberFormat="1" applyFont="1" applyBorder="1"/>
    <xf numFmtId="0" fontId="2" fillId="2" borderId="2" xfId="0" applyFont="1" applyFill="1" applyBorder="1"/>
    <xf numFmtId="187" fontId="3" fillId="2" borderId="2" xfId="1" applyNumberFormat="1" applyFont="1" applyFill="1" applyBorder="1"/>
    <xf numFmtId="0" fontId="4" fillId="2" borderId="3" xfId="0" applyFont="1" applyFill="1" applyBorder="1"/>
    <xf numFmtId="187" fontId="3" fillId="2" borderId="3" xfId="1" applyNumberFormat="1" applyFont="1" applyFill="1" applyBorder="1"/>
    <xf numFmtId="0" fontId="2" fillId="2" borderId="3" xfId="0" applyFont="1" applyFill="1" applyBorder="1"/>
    <xf numFmtId="188" fontId="2" fillId="2" borderId="2" xfId="1" applyNumberFormat="1" applyFont="1" applyFill="1" applyBorder="1"/>
    <xf numFmtId="188" fontId="2" fillId="2" borderId="3" xfId="1" applyNumberFormat="1" applyFont="1" applyFill="1" applyBorder="1"/>
    <xf numFmtId="189" fontId="2" fillId="2" borderId="3" xfId="1" applyNumberFormat="1" applyFont="1" applyFill="1" applyBorder="1"/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" fontId="4" fillId="0" borderId="0" xfId="0" applyNumberFormat="1" applyFont="1"/>
    <xf numFmtId="187" fontId="5" fillId="0" borderId="3" xfId="1" applyNumberFormat="1" applyFont="1" applyBorder="1"/>
    <xf numFmtId="187" fontId="2" fillId="2" borderId="3" xfId="1" applyNumberFormat="1" applyFont="1" applyFill="1" applyBorder="1"/>
    <xf numFmtId="0" fontId="4" fillId="0" borderId="0" xfId="0" applyFont="1" applyFill="1"/>
    <xf numFmtId="1" fontId="4" fillId="0" borderId="0" xfId="0" applyNumberFormat="1" applyFont="1" applyFill="1"/>
    <xf numFmtId="0" fontId="4" fillId="0" borderId="3" xfId="0" applyFont="1" applyFill="1" applyBorder="1"/>
    <xf numFmtId="187" fontId="4" fillId="0" borderId="4" xfId="1" applyNumberFormat="1" applyFont="1" applyBorder="1"/>
    <xf numFmtId="0" fontId="2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6600"/>
  </sheetPr>
  <dimension ref="A1:L62"/>
  <sheetViews>
    <sheetView tabSelected="1" topLeftCell="A16" workbookViewId="0">
      <selection activeCell="A27" sqref="A27"/>
    </sheetView>
  </sheetViews>
  <sheetFormatPr defaultRowHeight="24"/>
  <cols>
    <col min="1" max="1" width="52.42578125" style="4" customWidth="1"/>
    <col min="2" max="3" width="9.85546875" style="4" bestFit="1" customWidth="1"/>
    <col min="4" max="4" width="12.140625" style="4" customWidth="1"/>
    <col min="5" max="6" width="9.85546875" style="4" bestFit="1" customWidth="1"/>
    <col min="7" max="7" width="19.42578125" style="4" customWidth="1"/>
    <col min="8" max="12" width="10.5703125" style="4" bestFit="1" customWidth="1"/>
    <col min="13" max="16384" width="9.140625" style="4"/>
  </cols>
  <sheetData>
    <row r="1" spans="1:12">
      <c r="A1" s="2" t="s">
        <v>107</v>
      </c>
      <c r="B1" s="3"/>
      <c r="C1" s="3"/>
      <c r="D1" s="3"/>
      <c r="E1" s="3"/>
      <c r="F1" s="3"/>
    </row>
    <row r="2" spans="1:12" ht="18" customHeight="1"/>
    <row r="3" spans="1:12" s="27" customFormat="1" ht="48">
      <c r="A3" s="25" t="s">
        <v>25</v>
      </c>
      <c r="B3" s="26" t="s">
        <v>26</v>
      </c>
      <c r="C3" s="26" t="s">
        <v>0</v>
      </c>
      <c r="D3" s="26" t="s">
        <v>27</v>
      </c>
      <c r="E3" s="26" t="s">
        <v>1</v>
      </c>
      <c r="F3" s="26" t="s">
        <v>28</v>
      </c>
    </row>
    <row r="4" spans="1:12" ht="21" customHeight="1">
      <c r="A4" s="17" t="s">
        <v>2</v>
      </c>
      <c r="B4" s="18">
        <f>SUM(B5,B11,B14)</f>
        <v>184409.47185434841</v>
      </c>
      <c r="C4" s="18">
        <f t="shared" ref="C4:F4" si="0">SUM(C5,C11,C14)</f>
        <v>147341.55244021385</v>
      </c>
      <c r="D4" s="18">
        <f t="shared" si="0"/>
        <v>86557.692924286079</v>
      </c>
      <c r="E4" s="18">
        <f t="shared" si="0"/>
        <v>286300.14965289505</v>
      </c>
      <c r="F4" s="18">
        <f t="shared" si="0"/>
        <v>178776.07057065036</v>
      </c>
    </row>
    <row r="5" spans="1:12" ht="21" customHeight="1">
      <c r="A5" s="19" t="s">
        <v>3</v>
      </c>
      <c r="B5" s="20">
        <f>SUM(B6:B10)</f>
        <v>136354.9261805795</v>
      </c>
      <c r="C5" s="20">
        <f t="shared" ref="C5:F5" si="1">SUM(C6:C10)</f>
        <v>125175.57090984144</v>
      </c>
      <c r="D5" s="20">
        <f t="shared" si="1"/>
        <v>65392.652212999055</v>
      </c>
      <c r="E5" s="20">
        <f t="shared" si="1"/>
        <v>186292.75963735356</v>
      </c>
      <c r="F5" s="20">
        <f t="shared" si="1"/>
        <v>164619.54882403678</v>
      </c>
      <c r="H5" s="28"/>
      <c r="I5" s="28"/>
      <c r="J5" s="28"/>
      <c r="K5" s="28"/>
      <c r="L5" s="28"/>
    </row>
    <row r="6" spans="1:12" ht="21" customHeight="1">
      <c r="A6" s="33" t="s">
        <v>4</v>
      </c>
      <c r="B6" s="8">
        <v>49366.442949999153</v>
      </c>
      <c r="C6" s="8">
        <v>64466.929672594153</v>
      </c>
      <c r="D6" s="8">
        <v>26439.124417729632</v>
      </c>
      <c r="E6" s="8">
        <v>76930.780719693459</v>
      </c>
      <c r="F6" s="8">
        <v>2563.289709019477</v>
      </c>
      <c r="G6" s="31"/>
      <c r="H6" s="32"/>
      <c r="I6" s="32"/>
      <c r="J6" s="32"/>
      <c r="K6" s="32"/>
      <c r="L6" s="32"/>
    </row>
    <row r="7" spans="1:12" ht="21" customHeight="1">
      <c r="A7" s="33" t="s">
        <v>5</v>
      </c>
      <c r="B7" s="8">
        <v>23170.454004132698</v>
      </c>
      <c r="C7" s="8">
        <v>35444.284666682099</v>
      </c>
      <c r="D7" s="8">
        <v>19909.619295482476</v>
      </c>
      <c r="E7" s="8">
        <v>27180.82470832358</v>
      </c>
      <c r="F7" s="8">
        <v>651.53896783285552</v>
      </c>
      <c r="G7" s="31"/>
      <c r="H7" s="32"/>
      <c r="I7" s="32"/>
      <c r="J7" s="32"/>
      <c r="K7" s="32"/>
      <c r="L7" s="32"/>
    </row>
    <row r="8" spans="1:12" ht="21" customHeight="1">
      <c r="A8" s="33" t="s">
        <v>6</v>
      </c>
      <c r="B8" s="8">
        <v>10194.030044207413</v>
      </c>
      <c r="C8" s="8">
        <v>8198.6117129882477</v>
      </c>
      <c r="D8" s="8">
        <v>3185.9279547824244</v>
      </c>
      <c r="E8" s="8">
        <v>18736.019896557569</v>
      </c>
      <c r="F8" s="8">
        <v>5829.7043404002861</v>
      </c>
      <c r="G8" s="31"/>
      <c r="H8" s="32"/>
      <c r="I8" s="32"/>
      <c r="J8" s="32"/>
      <c r="K8" s="32"/>
      <c r="L8" s="32"/>
    </row>
    <row r="9" spans="1:12" ht="21" customHeight="1">
      <c r="A9" s="33" t="s">
        <v>7</v>
      </c>
      <c r="B9" s="8">
        <v>52615.441150068771</v>
      </c>
      <c r="C9" s="8">
        <v>14608.513456153389</v>
      </c>
      <c r="D9" s="8">
        <v>14220.722335831066</v>
      </c>
      <c r="E9" s="8">
        <v>63440.703683047454</v>
      </c>
      <c r="F9" s="8">
        <v>155575.01580678415</v>
      </c>
      <c r="G9" s="31"/>
      <c r="H9" s="32"/>
      <c r="I9" s="32"/>
      <c r="J9" s="32"/>
      <c r="K9" s="32"/>
      <c r="L9" s="32"/>
    </row>
    <row r="10" spans="1:12" ht="21" customHeight="1">
      <c r="A10" s="33" t="s">
        <v>8</v>
      </c>
      <c r="B10" s="8">
        <v>1008.5580321714674</v>
      </c>
      <c r="C10" s="8">
        <v>2457.2314014235403</v>
      </c>
      <c r="D10" s="8">
        <v>1637.258209173448</v>
      </c>
      <c r="E10" s="8">
        <v>4.4306297315178549</v>
      </c>
      <c r="F10" s="8">
        <v>0</v>
      </c>
      <c r="G10" s="31"/>
      <c r="H10" s="32"/>
      <c r="I10" s="32"/>
      <c r="J10" s="32"/>
      <c r="K10" s="32"/>
      <c r="L10" s="32"/>
    </row>
    <row r="11" spans="1:12" ht="21" customHeight="1">
      <c r="A11" s="19" t="s">
        <v>9</v>
      </c>
      <c r="B11" s="20">
        <f>SUM(B12:B13)</f>
        <v>43685.704375912399</v>
      </c>
      <c r="C11" s="20">
        <f t="shared" ref="C11:F11" si="2">SUM(C12:C13)</f>
        <v>19672.068779983769</v>
      </c>
      <c r="D11" s="20">
        <f t="shared" si="2"/>
        <v>17701.191426184847</v>
      </c>
      <c r="E11" s="20">
        <f t="shared" si="2"/>
        <v>92855.61656329449</v>
      </c>
      <c r="F11" s="20">
        <f t="shared" si="2"/>
        <v>11822.463217130915</v>
      </c>
      <c r="G11" s="31"/>
      <c r="H11" s="32"/>
      <c r="I11" s="32"/>
      <c r="J11" s="32"/>
      <c r="K11" s="32"/>
      <c r="L11" s="32"/>
    </row>
    <row r="12" spans="1:12" ht="21" customHeight="1">
      <c r="A12" s="7" t="s">
        <v>10</v>
      </c>
      <c r="B12" s="8">
        <v>23419.049619104004</v>
      </c>
      <c r="C12" s="8">
        <v>18979.094024961702</v>
      </c>
      <c r="D12" s="8">
        <v>17058.89904709714</v>
      </c>
      <c r="E12" s="8">
        <v>38594.008638545543</v>
      </c>
      <c r="F12" s="8">
        <v>5976.6243495655162</v>
      </c>
      <c r="G12" s="31"/>
      <c r="H12" s="32"/>
      <c r="I12" s="32"/>
      <c r="J12" s="32"/>
      <c r="K12" s="32"/>
      <c r="L12" s="32"/>
    </row>
    <row r="13" spans="1:12" ht="21" customHeight="1">
      <c r="A13" s="7" t="s">
        <v>11</v>
      </c>
      <c r="B13" s="8">
        <v>20266.654756808395</v>
      </c>
      <c r="C13" s="8">
        <v>692.97475502206566</v>
      </c>
      <c r="D13" s="8">
        <v>642.2923790877071</v>
      </c>
      <c r="E13" s="8">
        <v>54261.607924748947</v>
      </c>
      <c r="F13" s="8">
        <v>5845.8388675653987</v>
      </c>
      <c r="G13" s="31"/>
      <c r="H13" s="32"/>
      <c r="I13" s="32"/>
      <c r="J13" s="32"/>
      <c r="K13" s="32"/>
      <c r="L13" s="32"/>
    </row>
    <row r="14" spans="1:12" ht="21" customHeight="1">
      <c r="A14" s="19" t="s">
        <v>12</v>
      </c>
      <c r="B14" s="20">
        <v>4368.8412978565157</v>
      </c>
      <c r="C14" s="20">
        <v>2493.9127503886525</v>
      </c>
      <c r="D14" s="20">
        <v>3463.8492851021783</v>
      </c>
      <c r="E14" s="20">
        <v>7151.77345224701</v>
      </c>
      <c r="F14" s="20">
        <v>2334.0585294826615</v>
      </c>
      <c r="G14" s="31"/>
      <c r="H14" s="32"/>
      <c r="I14" s="32"/>
      <c r="J14" s="32"/>
      <c r="K14" s="32"/>
      <c r="L14" s="32"/>
    </row>
    <row r="15" spans="1:12" ht="21" customHeight="1">
      <c r="A15" s="21" t="s">
        <v>13</v>
      </c>
      <c r="B15" s="20">
        <f>SUM(B16,B19,B22)</f>
        <v>104923.85681564557</v>
      </c>
      <c r="C15" s="20">
        <f t="shared" ref="C15:F15" si="3">SUM(C16,C19,C22)</f>
        <v>96764.535151492193</v>
      </c>
      <c r="D15" s="20">
        <f t="shared" si="3"/>
        <v>51392.687122927215</v>
      </c>
      <c r="E15" s="20">
        <f t="shared" si="3"/>
        <v>174325.54359392804</v>
      </c>
      <c r="F15" s="20">
        <f t="shared" si="3"/>
        <v>50822.766443793858</v>
      </c>
      <c r="G15" s="31"/>
      <c r="H15" s="32"/>
      <c r="I15" s="32"/>
      <c r="J15" s="32"/>
      <c r="K15" s="32"/>
      <c r="L15" s="32"/>
    </row>
    <row r="16" spans="1:12" ht="21" customHeight="1">
      <c r="A16" s="19" t="s">
        <v>3</v>
      </c>
      <c r="B16" s="20">
        <f>SUM(B17:B18)</f>
        <v>67182.177288885199</v>
      </c>
      <c r="C16" s="20">
        <f t="shared" ref="C16:F16" si="4">SUM(C17:C18)</f>
        <v>73988.339499858906</v>
      </c>
      <c r="D16" s="20">
        <f t="shared" si="4"/>
        <v>36764.452848301662</v>
      </c>
      <c r="E16" s="20">
        <f t="shared" si="4"/>
        <v>96709.268673037819</v>
      </c>
      <c r="F16" s="20">
        <f t="shared" si="4"/>
        <v>42177.209583171607</v>
      </c>
      <c r="G16" s="31"/>
      <c r="H16" s="32"/>
      <c r="I16" s="32"/>
      <c r="J16" s="32"/>
      <c r="K16" s="32"/>
      <c r="L16" s="32"/>
    </row>
    <row r="17" spans="1:12" ht="21" customHeight="1">
      <c r="A17" s="7" t="s">
        <v>14</v>
      </c>
      <c r="B17" s="8">
        <v>31001.572784328309</v>
      </c>
      <c r="C17" s="8">
        <v>33140.077828478985</v>
      </c>
      <c r="D17" s="8">
        <v>20532.892786471293</v>
      </c>
      <c r="E17" s="8">
        <v>40167.846994643332</v>
      </c>
      <c r="F17" s="8">
        <v>25064.835033272779</v>
      </c>
      <c r="G17" s="31"/>
      <c r="H17" s="32"/>
      <c r="I17" s="32"/>
      <c r="J17" s="32"/>
      <c r="K17" s="32"/>
      <c r="L17" s="32"/>
    </row>
    <row r="18" spans="1:12" ht="21" customHeight="1">
      <c r="A18" s="7" t="s">
        <v>29</v>
      </c>
      <c r="B18" s="8">
        <v>36180.60450455689</v>
      </c>
      <c r="C18" s="8">
        <v>40848.261671379929</v>
      </c>
      <c r="D18" s="8">
        <v>16231.560061830371</v>
      </c>
      <c r="E18" s="8">
        <v>56541.421678394494</v>
      </c>
      <c r="F18" s="8">
        <v>17112.374549898828</v>
      </c>
      <c r="G18" s="31"/>
      <c r="H18" s="32"/>
      <c r="I18" s="32"/>
      <c r="J18" s="32"/>
      <c r="K18" s="32"/>
      <c r="L18" s="32"/>
    </row>
    <row r="19" spans="1:12" ht="21" customHeight="1">
      <c r="A19" s="19" t="s">
        <v>9</v>
      </c>
      <c r="B19" s="20">
        <f>SUM(B20:B21)</f>
        <v>21487.120513205366</v>
      </c>
      <c r="C19" s="20">
        <f t="shared" ref="C19:F19" si="5">SUM(C20:C21)</f>
        <v>6779.3677369790876</v>
      </c>
      <c r="D19" s="20">
        <f t="shared" si="5"/>
        <v>3914.0823198925195</v>
      </c>
      <c r="E19" s="20">
        <f t="shared" si="5"/>
        <v>52241.393466833397</v>
      </c>
      <c r="F19" s="20">
        <f t="shared" si="5"/>
        <v>3476.3445375485348</v>
      </c>
      <c r="G19" s="31"/>
      <c r="H19" s="32"/>
      <c r="I19" s="32"/>
      <c r="J19" s="32"/>
      <c r="K19" s="32"/>
      <c r="L19" s="32"/>
    </row>
    <row r="20" spans="1:12" ht="21" customHeight="1">
      <c r="A20" s="7" t="s">
        <v>14</v>
      </c>
      <c r="B20" s="8">
        <v>2161.138146009605</v>
      </c>
      <c r="C20" s="8">
        <v>322.57941000937853</v>
      </c>
      <c r="D20" s="8">
        <v>638.50101348304588</v>
      </c>
      <c r="E20" s="8">
        <v>5172.3532296034391</v>
      </c>
      <c r="F20" s="8">
        <v>653.56078138191015</v>
      </c>
    </row>
    <row r="21" spans="1:12" ht="21" customHeight="1">
      <c r="A21" s="7" t="s">
        <v>29</v>
      </c>
      <c r="B21" s="8">
        <v>19325.98236719576</v>
      </c>
      <c r="C21" s="8">
        <v>6456.7883269697095</v>
      </c>
      <c r="D21" s="8">
        <v>3275.5813064094737</v>
      </c>
      <c r="E21" s="8">
        <v>47069.040237229958</v>
      </c>
      <c r="F21" s="8">
        <v>2822.7837561666247</v>
      </c>
      <c r="H21" s="5"/>
      <c r="I21" s="5"/>
      <c r="J21" s="5"/>
      <c r="K21" s="5"/>
      <c r="L21" s="5"/>
    </row>
    <row r="22" spans="1:12" ht="21" customHeight="1">
      <c r="A22" s="19" t="s">
        <v>15</v>
      </c>
      <c r="B22" s="20">
        <v>16254.559013555012</v>
      </c>
      <c r="C22" s="20">
        <v>15996.827914654206</v>
      </c>
      <c r="D22" s="20">
        <v>10714.151954733032</v>
      </c>
      <c r="E22" s="20">
        <v>25374.881454056838</v>
      </c>
      <c r="F22" s="20">
        <v>5169.2123230737207</v>
      </c>
    </row>
    <row r="23" spans="1:12" ht="21" customHeight="1">
      <c r="A23" s="11" t="s">
        <v>16</v>
      </c>
      <c r="B23" s="9"/>
      <c r="C23" s="9"/>
      <c r="D23" s="9"/>
      <c r="E23" s="9"/>
      <c r="F23" s="9"/>
    </row>
    <row r="24" spans="1:12" ht="21" customHeight="1">
      <c r="A24" s="19" t="s">
        <v>111</v>
      </c>
      <c r="B24" s="20">
        <f>B4-B15</f>
        <v>79485.615038702832</v>
      </c>
      <c r="C24" s="20">
        <f t="shared" ref="C24:F24" si="6">C4-C15</f>
        <v>50577.017288721661</v>
      </c>
      <c r="D24" s="20">
        <f>D4-D15</f>
        <v>35165.005801358864</v>
      </c>
      <c r="E24" s="20">
        <f t="shared" si="6"/>
        <v>111974.60605896701</v>
      </c>
      <c r="F24" s="20">
        <f t="shared" si="6"/>
        <v>127953.3041268565</v>
      </c>
    </row>
    <row r="25" spans="1:12" ht="21" customHeight="1">
      <c r="A25" s="11" t="s">
        <v>19</v>
      </c>
      <c r="B25" s="9"/>
      <c r="C25" s="9"/>
      <c r="D25" s="9"/>
      <c r="E25" s="9"/>
      <c r="F25" s="9"/>
    </row>
    <row r="26" spans="1:12" ht="21" customHeight="1">
      <c r="A26" s="7" t="s">
        <v>18</v>
      </c>
      <c r="B26" s="8">
        <v>205966.92551851663</v>
      </c>
      <c r="C26" s="8">
        <v>148175.13924595682</v>
      </c>
      <c r="D26" s="8">
        <v>183152.96863229203</v>
      </c>
      <c r="E26" s="8">
        <v>235779.35890507008</v>
      </c>
      <c r="F26" s="8">
        <v>266295.67427375453</v>
      </c>
      <c r="G26" s="5"/>
      <c r="H26" s="5"/>
      <c r="I26" s="5"/>
      <c r="J26" s="5"/>
      <c r="K26" s="5"/>
    </row>
    <row r="27" spans="1:12" ht="21" customHeight="1">
      <c r="A27" s="33" t="s">
        <v>109</v>
      </c>
      <c r="B27" s="8">
        <f>B24+B26</f>
        <v>285452.54055721947</v>
      </c>
      <c r="C27" s="8">
        <f t="shared" ref="C27:F27" si="7">C24+C26</f>
        <v>198752.15653467848</v>
      </c>
      <c r="D27" s="8">
        <f t="shared" si="7"/>
        <v>218317.9744336509</v>
      </c>
      <c r="E27" s="8">
        <f t="shared" si="7"/>
        <v>347753.96496403706</v>
      </c>
      <c r="F27" s="8">
        <f t="shared" si="7"/>
        <v>394248.97840061103</v>
      </c>
    </row>
    <row r="28" spans="1:12" ht="21" customHeight="1">
      <c r="A28" s="19" t="s">
        <v>21</v>
      </c>
      <c r="B28" s="30">
        <f>SUM(B29:B30)</f>
        <v>171010.98606485434</v>
      </c>
      <c r="C28" s="30">
        <f t="shared" ref="C28:F28" si="8">SUM(C29:C30)</f>
        <v>143796.07198708228</v>
      </c>
      <c r="D28" s="30">
        <f t="shared" si="8"/>
        <v>121721.30506973382</v>
      </c>
      <c r="E28" s="30">
        <f t="shared" si="8"/>
        <v>211268.60332537425</v>
      </c>
      <c r="F28" s="30">
        <f t="shared" si="8"/>
        <v>207533.63246949227</v>
      </c>
    </row>
    <row r="29" spans="1:12" ht="21" customHeight="1">
      <c r="A29" s="7" t="s">
        <v>22</v>
      </c>
      <c r="B29" s="8">
        <v>40276.266529904577</v>
      </c>
      <c r="C29" s="8">
        <v>29651.777358024843</v>
      </c>
      <c r="D29" s="8">
        <v>23554.417672621443</v>
      </c>
      <c r="E29" s="8">
        <v>55813.032478229863</v>
      </c>
      <c r="F29" s="8">
        <v>50376.028203646492</v>
      </c>
    </row>
    <row r="30" spans="1:12" ht="21" customHeight="1">
      <c r="A30" s="7" t="s">
        <v>24</v>
      </c>
      <c r="B30" s="8">
        <v>130734.71953494976</v>
      </c>
      <c r="C30" s="8">
        <v>114144.29462905743</v>
      </c>
      <c r="D30" s="8">
        <v>98166.887397112368</v>
      </c>
      <c r="E30" s="8">
        <v>155455.57084714438</v>
      </c>
      <c r="F30" s="8">
        <v>157157.60426584576</v>
      </c>
    </row>
    <row r="31" spans="1:12" ht="21" customHeight="1">
      <c r="A31" s="19" t="s">
        <v>110</v>
      </c>
      <c r="B31" s="30">
        <f>B27-B28</f>
        <v>114441.55449236513</v>
      </c>
      <c r="C31" s="30">
        <f t="shared" ref="C31:F31" si="9">C27-C28</f>
        <v>54956.084547596198</v>
      </c>
      <c r="D31" s="30">
        <f t="shared" si="9"/>
        <v>96596.669363917084</v>
      </c>
      <c r="E31" s="30">
        <f t="shared" si="9"/>
        <v>136485.36163866281</v>
      </c>
      <c r="F31" s="30">
        <f t="shared" si="9"/>
        <v>186715.34593111876</v>
      </c>
    </row>
    <row r="32" spans="1:12" ht="21" customHeight="1">
      <c r="A32" s="11" t="s">
        <v>30</v>
      </c>
      <c r="B32" s="29"/>
      <c r="C32" s="29"/>
      <c r="D32" s="29"/>
      <c r="E32" s="29"/>
      <c r="F32" s="29"/>
    </row>
    <row r="33" spans="1:6" ht="21" customHeight="1">
      <c r="A33" s="7" t="s">
        <v>31</v>
      </c>
      <c r="B33" s="8">
        <v>7447.899679453828</v>
      </c>
      <c r="C33" s="8">
        <v>8785.669909135182</v>
      </c>
      <c r="D33" s="8">
        <v>17647.180637034697</v>
      </c>
      <c r="E33" s="8">
        <v>1205.23448535234</v>
      </c>
      <c r="F33" s="8">
        <v>1591.6798604027533</v>
      </c>
    </row>
    <row r="34" spans="1:6" ht="21" customHeight="1">
      <c r="A34" s="10" t="s">
        <v>32</v>
      </c>
      <c r="B34" s="34">
        <v>486.1018181427109</v>
      </c>
      <c r="C34" s="34">
        <v>611.86970083627489</v>
      </c>
      <c r="D34" s="34">
        <v>593.7054905722249</v>
      </c>
      <c r="E34" s="34">
        <v>328.26027847916328</v>
      </c>
      <c r="F34" s="34">
        <v>469.1702342219254</v>
      </c>
    </row>
    <row r="35" spans="1:6">
      <c r="B35" s="6"/>
      <c r="C35" s="6"/>
      <c r="D35" s="6"/>
      <c r="E35" s="6"/>
      <c r="F35" s="6"/>
    </row>
    <row r="37" spans="1:6">
      <c r="B37" s="6"/>
      <c r="C37" s="6"/>
      <c r="D37" s="6"/>
      <c r="E37" s="6"/>
      <c r="F37" s="6"/>
    </row>
    <row r="38" spans="1:6">
      <c r="B38" s="6"/>
      <c r="C38" s="6"/>
      <c r="D38" s="6"/>
      <c r="E38" s="6"/>
      <c r="F38" s="6"/>
    </row>
    <row r="40" spans="1:6">
      <c r="B40" s="6"/>
      <c r="C40" s="6"/>
      <c r="D40" s="6"/>
      <c r="E40" s="6"/>
      <c r="F40" s="6"/>
    </row>
    <row r="41" spans="1:6">
      <c r="B41" s="6"/>
      <c r="C41" s="6"/>
      <c r="D41" s="6"/>
      <c r="E41" s="6"/>
      <c r="F41" s="6"/>
    </row>
    <row r="42" spans="1:6">
      <c r="B42" s="6"/>
      <c r="C42" s="6"/>
      <c r="D42" s="6"/>
      <c r="E42" s="6"/>
      <c r="F42" s="6"/>
    </row>
    <row r="43" spans="1:6">
      <c r="B43" s="6"/>
      <c r="C43" s="6"/>
      <c r="D43" s="6"/>
      <c r="E43" s="6"/>
      <c r="F43" s="6"/>
    </row>
    <row r="44" spans="1:6">
      <c r="B44" s="6"/>
      <c r="C44" s="6"/>
      <c r="D44" s="6"/>
      <c r="E44" s="6"/>
      <c r="F44" s="6"/>
    </row>
    <row r="46" spans="1:6">
      <c r="B46" s="6"/>
      <c r="C46" s="6"/>
      <c r="D46" s="6"/>
      <c r="E46" s="6"/>
      <c r="F46" s="6"/>
    </row>
    <row r="47" spans="1:6">
      <c r="B47" s="6"/>
      <c r="C47" s="6"/>
      <c r="D47" s="6"/>
      <c r="E47" s="6"/>
      <c r="F47" s="6"/>
    </row>
    <row r="48" spans="1:6">
      <c r="B48" s="6"/>
      <c r="C48" s="6"/>
      <c r="D48" s="6"/>
      <c r="E48" s="6"/>
      <c r="F48" s="6"/>
    </row>
    <row r="49" spans="2:6">
      <c r="B49" s="6"/>
      <c r="C49" s="6"/>
      <c r="D49" s="6"/>
      <c r="E49" s="6"/>
      <c r="F49" s="6"/>
    </row>
    <row r="50" spans="2:6">
      <c r="B50" s="6"/>
      <c r="C50" s="6"/>
      <c r="D50" s="6"/>
      <c r="E50" s="6"/>
      <c r="F50" s="6"/>
    </row>
    <row r="51" spans="2:6">
      <c r="B51" s="6"/>
      <c r="C51" s="6"/>
      <c r="D51" s="6"/>
      <c r="E51" s="6"/>
      <c r="F51" s="6"/>
    </row>
    <row r="52" spans="2:6">
      <c r="B52" s="6"/>
      <c r="C52" s="6"/>
      <c r="D52" s="6"/>
      <c r="E52" s="6"/>
      <c r="F52" s="6"/>
    </row>
    <row r="53" spans="2:6">
      <c r="B53" s="6"/>
      <c r="C53" s="6"/>
      <c r="D53" s="6"/>
      <c r="E53" s="6"/>
      <c r="F53" s="6"/>
    </row>
    <row r="54" spans="2:6">
      <c r="B54" s="6"/>
      <c r="C54" s="6"/>
      <c r="D54" s="6"/>
      <c r="E54" s="6"/>
      <c r="F54" s="6"/>
    </row>
    <row r="55" spans="2:6">
      <c r="B55" s="6"/>
      <c r="C55" s="6"/>
      <c r="D55" s="6"/>
      <c r="E55" s="6"/>
      <c r="F55" s="6"/>
    </row>
    <row r="56" spans="2:6">
      <c r="B56" s="6"/>
      <c r="C56" s="6"/>
      <c r="D56" s="6"/>
      <c r="E56" s="6"/>
      <c r="F56" s="6"/>
    </row>
    <row r="57" spans="2:6">
      <c r="B57" s="6"/>
      <c r="C57" s="6"/>
      <c r="D57" s="6"/>
      <c r="E57" s="6"/>
      <c r="F57" s="6"/>
    </row>
    <row r="58" spans="2:6">
      <c r="B58" s="6"/>
      <c r="C58" s="6"/>
      <c r="D58" s="6"/>
      <c r="E58" s="6"/>
      <c r="F58" s="6"/>
    </row>
    <row r="59" spans="2:6">
      <c r="B59" s="6"/>
      <c r="C59" s="6"/>
      <c r="D59" s="6"/>
      <c r="E59" s="6"/>
      <c r="F59" s="6"/>
    </row>
    <row r="60" spans="2:6">
      <c r="B60" s="6"/>
      <c r="C60" s="6"/>
      <c r="D60" s="6"/>
      <c r="E60" s="6"/>
      <c r="F60" s="6"/>
    </row>
    <row r="61" spans="2:6">
      <c r="B61" s="6"/>
      <c r="C61" s="6"/>
      <c r="D61" s="6"/>
      <c r="E61" s="6"/>
      <c r="F61" s="6"/>
    </row>
    <row r="62" spans="2:6">
      <c r="B62" s="6"/>
      <c r="C62" s="6"/>
      <c r="D62" s="6"/>
      <c r="E62" s="6"/>
      <c r="F62" s="6"/>
    </row>
  </sheetData>
  <pageMargins left="0.34" right="0.17" top="0.63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00"/>
  </sheetPr>
  <dimension ref="A1:BW34"/>
  <sheetViews>
    <sheetView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A27" sqref="A27:XFD27"/>
    </sheetView>
  </sheetViews>
  <sheetFormatPr defaultRowHeight="24"/>
  <cols>
    <col min="1" max="1" width="51.7109375" style="4" customWidth="1"/>
    <col min="2" max="75" width="11.28515625" style="13" customWidth="1"/>
    <col min="76" max="16384" width="9.140625" style="4"/>
  </cols>
  <sheetData>
    <row r="1" spans="1:75">
      <c r="A1" s="35" t="s">
        <v>108</v>
      </c>
      <c r="B1" s="12"/>
      <c r="C1" s="12"/>
      <c r="D1" s="12"/>
      <c r="E1" s="12"/>
      <c r="F1" s="12"/>
    </row>
    <row r="2" spans="1:75" ht="18" customHeight="1"/>
    <row r="3" spans="1:75" ht="27.75" customHeight="1">
      <c r="A3" s="1" t="s">
        <v>25</v>
      </c>
      <c r="B3" s="14" t="s">
        <v>33</v>
      </c>
      <c r="C3" s="14" t="s">
        <v>34</v>
      </c>
      <c r="D3" s="14" t="s">
        <v>35</v>
      </c>
      <c r="E3" s="14" t="s">
        <v>36</v>
      </c>
      <c r="F3" s="14" t="s">
        <v>37</v>
      </c>
      <c r="G3" s="14" t="s">
        <v>38</v>
      </c>
      <c r="H3" s="14" t="s">
        <v>39</v>
      </c>
      <c r="I3" s="14" t="s">
        <v>40</v>
      </c>
      <c r="J3" s="14" t="s">
        <v>41</v>
      </c>
      <c r="K3" s="14" t="s">
        <v>42</v>
      </c>
      <c r="L3" s="14" t="s">
        <v>43</v>
      </c>
      <c r="M3" s="14" t="s">
        <v>44</v>
      </c>
      <c r="N3" s="14" t="s">
        <v>45</v>
      </c>
      <c r="O3" s="14" t="s">
        <v>46</v>
      </c>
      <c r="P3" s="14" t="s">
        <v>47</v>
      </c>
      <c r="Q3" s="14" t="s">
        <v>48</v>
      </c>
      <c r="R3" s="14" t="s">
        <v>49</v>
      </c>
      <c r="S3" s="14" t="s">
        <v>50</v>
      </c>
      <c r="T3" s="14" t="s">
        <v>51</v>
      </c>
      <c r="U3" s="14" t="s">
        <v>52</v>
      </c>
      <c r="V3" s="14" t="s">
        <v>53</v>
      </c>
      <c r="W3" s="14" t="s">
        <v>54</v>
      </c>
      <c r="X3" s="14" t="s">
        <v>55</v>
      </c>
      <c r="Y3" s="14" t="s">
        <v>56</v>
      </c>
      <c r="Z3" s="14" t="s">
        <v>57</v>
      </c>
      <c r="AA3" s="14" t="s">
        <v>58</v>
      </c>
      <c r="AB3" s="14" t="s">
        <v>59</v>
      </c>
      <c r="AC3" s="14" t="s">
        <v>60</v>
      </c>
      <c r="AD3" s="14" t="s">
        <v>61</v>
      </c>
      <c r="AE3" s="14" t="s">
        <v>62</v>
      </c>
      <c r="AF3" s="14" t="s">
        <v>63</v>
      </c>
      <c r="AG3" s="14" t="s">
        <v>64</v>
      </c>
      <c r="AH3" s="14" t="s">
        <v>65</v>
      </c>
      <c r="AI3" s="14" t="s">
        <v>66</v>
      </c>
      <c r="AJ3" s="14" t="s">
        <v>67</v>
      </c>
      <c r="AK3" s="14" t="s">
        <v>68</v>
      </c>
      <c r="AL3" s="14" t="s">
        <v>69</v>
      </c>
      <c r="AM3" s="14" t="s">
        <v>70</v>
      </c>
      <c r="AN3" s="14" t="s">
        <v>71</v>
      </c>
      <c r="AO3" s="14" t="s">
        <v>72</v>
      </c>
      <c r="AP3" s="14" t="s">
        <v>73</v>
      </c>
      <c r="AQ3" s="14" t="s">
        <v>74</v>
      </c>
      <c r="AR3" s="14" t="s">
        <v>75</v>
      </c>
      <c r="AS3" s="14" t="s">
        <v>76</v>
      </c>
      <c r="AT3" s="14" t="s">
        <v>77</v>
      </c>
      <c r="AU3" s="14" t="s">
        <v>78</v>
      </c>
      <c r="AV3" s="14" t="s">
        <v>79</v>
      </c>
      <c r="AW3" s="14" t="s">
        <v>80</v>
      </c>
      <c r="AX3" s="14" t="s">
        <v>81</v>
      </c>
      <c r="AY3" s="14" t="s">
        <v>82</v>
      </c>
      <c r="AZ3" s="14" t="s">
        <v>83</v>
      </c>
      <c r="BA3" s="14" t="s">
        <v>84</v>
      </c>
      <c r="BB3" s="14" t="s">
        <v>85</v>
      </c>
      <c r="BC3" s="14" t="s">
        <v>86</v>
      </c>
      <c r="BD3" s="14" t="s">
        <v>87</v>
      </c>
      <c r="BE3" s="14" t="s">
        <v>88</v>
      </c>
      <c r="BF3" s="14" t="s">
        <v>89</v>
      </c>
      <c r="BG3" s="14" t="s">
        <v>90</v>
      </c>
      <c r="BH3" s="14" t="s">
        <v>91</v>
      </c>
      <c r="BI3" s="14" t="s">
        <v>92</v>
      </c>
      <c r="BJ3" s="14" t="s">
        <v>93</v>
      </c>
      <c r="BK3" s="14" t="s">
        <v>94</v>
      </c>
      <c r="BL3" s="14" t="s">
        <v>95</v>
      </c>
      <c r="BM3" s="14" t="s">
        <v>96</v>
      </c>
      <c r="BN3" s="14" t="s">
        <v>97</v>
      </c>
      <c r="BO3" s="14" t="s">
        <v>98</v>
      </c>
      <c r="BP3" s="14" t="s">
        <v>99</v>
      </c>
      <c r="BQ3" s="14" t="s">
        <v>100</v>
      </c>
      <c r="BR3" s="14" t="s">
        <v>101</v>
      </c>
      <c r="BS3" s="14" t="s">
        <v>102</v>
      </c>
      <c r="BT3" s="14" t="s">
        <v>103</v>
      </c>
      <c r="BU3" s="14" t="s">
        <v>104</v>
      </c>
      <c r="BV3" s="14" t="s">
        <v>105</v>
      </c>
      <c r="BW3" s="14" t="s">
        <v>106</v>
      </c>
    </row>
    <row r="4" spans="1:75" ht="21" customHeight="1">
      <c r="A4" s="17" t="s">
        <v>2</v>
      </c>
      <c r="B4" s="22">
        <f>SUM(B5,B11,B14)</f>
        <v>112048.0951114729</v>
      </c>
      <c r="C4" s="22">
        <f t="shared" ref="C4:F4" si="0">SUM(C5,C11,C14)</f>
        <v>109774.98585057641</v>
      </c>
      <c r="D4" s="22">
        <f t="shared" si="0"/>
        <v>108771.56478906299</v>
      </c>
      <c r="E4" s="22">
        <f t="shared" si="0"/>
        <v>103704.91855539411</v>
      </c>
      <c r="F4" s="22">
        <f t="shared" si="0"/>
        <v>156381.17844359428</v>
      </c>
      <c r="G4" s="22">
        <f t="shared" ref="G4:V4" si="1">SUM(G5,G11,G14)</f>
        <v>44185.523612730605</v>
      </c>
      <c r="H4" s="22">
        <f t="shared" si="1"/>
        <v>127513.892451319</v>
      </c>
      <c r="I4" s="22">
        <f t="shared" si="1"/>
        <v>230931.49071347495</v>
      </c>
      <c r="J4" s="22">
        <f t="shared" si="1"/>
        <v>248099.31688690526</v>
      </c>
      <c r="K4" s="22">
        <f t="shared" si="1"/>
        <v>93534.640188531397</v>
      </c>
      <c r="L4" s="22">
        <f t="shared" si="1"/>
        <v>85485.861555070529</v>
      </c>
      <c r="M4" s="22">
        <f t="shared" si="1"/>
        <v>176962.35335762682</v>
      </c>
      <c r="N4" s="22">
        <f t="shared" si="1"/>
        <v>152963.71771386068</v>
      </c>
      <c r="O4" s="22">
        <f t="shared" si="1"/>
        <v>207661.34227704507</v>
      </c>
      <c r="P4" s="22">
        <f t="shared" si="1"/>
        <v>245935.3838934915</v>
      </c>
      <c r="Q4" s="22">
        <f t="shared" si="1"/>
        <v>134689.06072192293</v>
      </c>
      <c r="R4" s="22">
        <f t="shared" si="1"/>
        <v>142266.55314216812</v>
      </c>
      <c r="S4" s="22">
        <f t="shared" si="1"/>
        <v>111415.04966292395</v>
      </c>
      <c r="T4" s="22">
        <f t="shared" si="1"/>
        <v>115725.14368611318</v>
      </c>
      <c r="U4" s="22">
        <f t="shared" si="1"/>
        <v>59561.474381109576</v>
      </c>
      <c r="V4" s="22">
        <f t="shared" si="1"/>
        <v>71195.164841299716</v>
      </c>
      <c r="W4" s="22">
        <f t="shared" ref="W4:BB4" si="2">SUM(W5,W11,W14)</f>
        <v>85521.263043980449</v>
      </c>
      <c r="X4" s="22">
        <f t="shared" si="2"/>
        <v>65568.397524044587</v>
      </c>
      <c r="Y4" s="22">
        <f t="shared" si="2"/>
        <v>81413.157921405509</v>
      </c>
      <c r="Z4" s="22">
        <f t="shared" si="2"/>
        <v>79065.173833188936</v>
      </c>
      <c r="AA4" s="22">
        <f t="shared" si="2"/>
        <v>83046.264364680261</v>
      </c>
      <c r="AB4" s="22">
        <f t="shared" si="2"/>
        <v>83860.507015163137</v>
      </c>
      <c r="AC4" s="22">
        <f t="shared" si="2"/>
        <v>81649.762649865457</v>
      </c>
      <c r="AD4" s="22">
        <f t="shared" si="2"/>
        <v>91234.685361156386</v>
      </c>
      <c r="AE4" s="22">
        <f t="shared" si="2"/>
        <v>55731.852606125787</v>
      </c>
      <c r="AF4" s="22">
        <f t="shared" si="2"/>
        <v>93671.526763475471</v>
      </c>
      <c r="AG4" s="22">
        <f t="shared" si="2"/>
        <v>77981.363931427099</v>
      </c>
      <c r="AH4" s="22">
        <f t="shared" si="2"/>
        <v>71840.918675037785</v>
      </c>
      <c r="AI4" s="22">
        <f t="shared" si="2"/>
        <v>98232.625380744124</v>
      </c>
      <c r="AJ4" s="22">
        <f t="shared" si="2"/>
        <v>81799.505702478098</v>
      </c>
      <c r="AK4" s="22">
        <f t="shared" si="2"/>
        <v>85625.09677455436</v>
      </c>
      <c r="AL4" s="22">
        <f t="shared" si="2"/>
        <v>127907.22152783569</v>
      </c>
      <c r="AM4" s="22">
        <f t="shared" si="2"/>
        <v>340633.53939282708</v>
      </c>
      <c r="AN4" s="22">
        <f t="shared" si="2"/>
        <v>283771.14794996532</v>
      </c>
      <c r="AO4" s="22">
        <f t="shared" si="2"/>
        <v>219566.90471439165</v>
      </c>
      <c r="AP4" s="22">
        <f t="shared" si="2"/>
        <v>384795.66480796749</v>
      </c>
      <c r="AQ4" s="22">
        <f t="shared" si="2"/>
        <v>266363.57896607404</v>
      </c>
      <c r="AR4" s="22">
        <f t="shared" si="2"/>
        <v>365178.69514915824</v>
      </c>
      <c r="AS4" s="22">
        <f t="shared" si="2"/>
        <v>213094.45162054783</v>
      </c>
      <c r="AT4" s="22">
        <f t="shared" si="2"/>
        <v>149646.68890405679</v>
      </c>
      <c r="AU4" s="22">
        <f t="shared" si="2"/>
        <v>119156.41301629406</v>
      </c>
      <c r="AV4" s="22">
        <f t="shared" si="2"/>
        <v>275915.66523395374</v>
      </c>
      <c r="AW4" s="22">
        <f t="shared" si="2"/>
        <v>253915.24423846154</v>
      </c>
      <c r="AX4" s="22">
        <f t="shared" si="2"/>
        <v>198813.4565766739</v>
      </c>
      <c r="AY4" s="22">
        <f t="shared" si="2"/>
        <v>464229.32380628301</v>
      </c>
      <c r="AZ4" s="22">
        <f t="shared" si="2"/>
        <v>129705.33782245591</v>
      </c>
      <c r="BA4" s="22">
        <f t="shared" si="2"/>
        <v>239606.42403796216</v>
      </c>
      <c r="BB4" s="22">
        <f t="shared" si="2"/>
        <v>329962.66862269543</v>
      </c>
      <c r="BC4" s="22">
        <f t="shared" ref="BC4:BW4" si="3">SUM(BC5,BC11,BC14)</f>
        <v>126710.78923904337</v>
      </c>
      <c r="BD4" s="22">
        <f t="shared" si="3"/>
        <v>189976.73130435025</v>
      </c>
      <c r="BE4" s="22">
        <f t="shared" si="3"/>
        <v>479524.93393300247</v>
      </c>
      <c r="BF4" s="22">
        <f t="shared" si="3"/>
        <v>583706.35919678921</v>
      </c>
      <c r="BG4" s="22">
        <f t="shared" si="3"/>
        <v>402305.26011401141</v>
      </c>
      <c r="BH4" s="22">
        <f t="shared" si="3"/>
        <v>335681.24799411849</v>
      </c>
      <c r="BI4" s="22">
        <f t="shared" si="3"/>
        <v>304734.40786648018</v>
      </c>
      <c r="BJ4" s="22">
        <f t="shared" si="3"/>
        <v>303418.63061797747</v>
      </c>
      <c r="BK4" s="22">
        <f t="shared" si="3"/>
        <v>263528.32296204264</v>
      </c>
      <c r="BL4" s="22">
        <f t="shared" si="3"/>
        <v>220790.95624287901</v>
      </c>
      <c r="BM4" s="22">
        <f t="shared" si="3"/>
        <v>306174.33722176449</v>
      </c>
      <c r="BN4" s="22">
        <f t="shared" si="3"/>
        <v>169340.66702355453</v>
      </c>
      <c r="BO4" s="22">
        <f t="shared" si="3"/>
        <v>285409.09819230094</v>
      </c>
      <c r="BP4" s="22">
        <f t="shared" si="3"/>
        <v>118211.46744297551</v>
      </c>
      <c r="BQ4" s="22">
        <f t="shared" si="3"/>
        <v>70515.635416666657</v>
      </c>
      <c r="BR4" s="22">
        <f t="shared" si="3"/>
        <v>282839.29899728607</v>
      </c>
      <c r="BS4" s="22">
        <f t="shared" si="3"/>
        <v>122407.85875885483</v>
      </c>
      <c r="BT4" s="22">
        <f t="shared" si="3"/>
        <v>194634.56680297115</v>
      </c>
      <c r="BU4" s="22">
        <f t="shared" si="3"/>
        <v>148770.58948595228</v>
      </c>
      <c r="BV4" s="22">
        <f t="shared" si="3"/>
        <v>132820.63744781364</v>
      </c>
      <c r="BW4" s="22">
        <f t="shared" si="3"/>
        <v>135675.15817582313</v>
      </c>
    </row>
    <row r="5" spans="1:75" ht="21" customHeight="1">
      <c r="A5" s="19" t="s">
        <v>3</v>
      </c>
      <c r="B5" s="23">
        <f>SUM(B6:B10)</f>
        <v>101540.74987294149</v>
      </c>
      <c r="C5" s="23">
        <f t="shared" ref="C5:F5" si="4">SUM(C6:C10)</f>
        <v>90473.760254216657</v>
      </c>
      <c r="D5" s="23">
        <f t="shared" si="4"/>
        <v>68242.637241116099</v>
      </c>
      <c r="E5" s="23">
        <f t="shared" si="4"/>
        <v>88589.860759958756</v>
      </c>
      <c r="F5" s="23">
        <f t="shared" si="4"/>
        <v>117999.86088715622</v>
      </c>
      <c r="G5" s="23">
        <f t="shared" ref="G5:V5" si="5">SUM(G6:G10)</f>
        <v>37269.635088419869</v>
      </c>
      <c r="H5" s="23">
        <f t="shared" si="5"/>
        <v>114869.94865567042</v>
      </c>
      <c r="I5" s="23">
        <f t="shared" si="5"/>
        <v>224416.38482106259</v>
      </c>
      <c r="J5" s="23">
        <f t="shared" si="5"/>
        <v>172314.00762797685</v>
      </c>
      <c r="K5" s="23">
        <f t="shared" si="5"/>
        <v>64708.239311562058</v>
      </c>
      <c r="L5" s="23">
        <f t="shared" si="5"/>
        <v>46715.407919629411</v>
      </c>
      <c r="M5" s="23">
        <f t="shared" si="5"/>
        <v>129564.63360123514</v>
      </c>
      <c r="N5" s="23">
        <f t="shared" si="5"/>
        <v>144038.96244417367</v>
      </c>
      <c r="O5" s="23">
        <f t="shared" si="5"/>
        <v>202020.08035275462</v>
      </c>
      <c r="P5" s="23">
        <f t="shared" si="5"/>
        <v>243130.28547712674</v>
      </c>
      <c r="Q5" s="23">
        <f t="shared" si="5"/>
        <v>122031.95989871425</v>
      </c>
      <c r="R5" s="23">
        <f t="shared" si="5"/>
        <v>136161.77903420161</v>
      </c>
      <c r="S5" s="23">
        <f t="shared" si="5"/>
        <v>107323.72616709593</v>
      </c>
      <c r="T5" s="23">
        <f t="shared" si="5"/>
        <v>63740.430593224257</v>
      </c>
      <c r="U5" s="23">
        <f t="shared" si="5"/>
        <v>49780.678454273555</v>
      </c>
      <c r="V5" s="23">
        <f t="shared" si="5"/>
        <v>65544.083399413794</v>
      </c>
      <c r="W5" s="23">
        <f t="shared" ref="W5:BB5" si="6">SUM(W6:W10)</f>
        <v>82345.986923120305</v>
      </c>
      <c r="X5" s="23">
        <f t="shared" si="6"/>
        <v>52461.222990493246</v>
      </c>
      <c r="Y5" s="23">
        <f t="shared" si="6"/>
        <v>57717.114770549393</v>
      </c>
      <c r="Z5" s="23">
        <f t="shared" si="6"/>
        <v>59507.060160859059</v>
      </c>
      <c r="AA5" s="23">
        <f t="shared" si="6"/>
        <v>70341.967763408989</v>
      </c>
      <c r="AB5" s="23">
        <f t="shared" si="6"/>
        <v>52804.493449224901</v>
      </c>
      <c r="AC5" s="23">
        <f t="shared" si="6"/>
        <v>61035.966267961267</v>
      </c>
      <c r="AD5" s="23">
        <f t="shared" si="6"/>
        <v>76021.173553003537</v>
      </c>
      <c r="AE5" s="23">
        <f t="shared" si="6"/>
        <v>43700.6084920336</v>
      </c>
      <c r="AF5" s="23">
        <f t="shared" si="6"/>
        <v>66632.272006243787</v>
      </c>
      <c r="AG5" s="23">
        <f t="shared" si="6"/>
        <v>50136.724936372448</v>
      </c>
      <c r="AH5" s="23">
        <f t="shared" si="6"/>
        <v>54165.763006303721</v>
      </c>
      <c r="AI5" s="23">
        <f t="shared" si="6"/>
        <v>71909.780180035246</v>
      </c>
      <c r="AJ5" s="23">
        <f t="shared" si="6"/>
        <v>53153.761568113725</v>
      </c>
      <c r="AK5" s="23">
        <f t="shared" si="6"/>
        <v>46047.60947334738</v>
      </c>
      <c r="AL5" s="23">
        <f t="shared" si="6"/>
        <v>94374.917265790835</v>
      </c>
      <c r="AM5" s="23">
        <f t="shared" si="6"/>
        <v>102623.7933207653</v>
      </c>
      <c r="AN5" s="23">
        <f t="shared" si="6"/>
        <v>221180.7476448197</v>
      </c>
      <c r="AO5" s="23">
        <f t="shared" si="6"/>
        <v>179271.92206284439</v>
      </c>
      <c r="AP5" s="23">
        <f t="shared" si="6"/>
        <v>260923.07220177579</v>
      </c>
      <c r="AQ5" s="23">
        <f t="shared" si="6"/>
        <v>182288.38238057529</v>
      </c>
      <c r="AR5" s="23">
        <f t="shared" si="6"/>
        <v>136836.81802861535</v>
      </c>
      <c r="AS5" s="23">
        <f t="shared" si="6"/>
        <v>207517.84989870086</v>
      </c>
      <c r="AT5" s="23">
        <f t="shared" si="6"/>
        <v>142569.39358433723</v>
      </c>
      <c r="AU5" s="23">
        <f t="shared" si="6"/>
        <v>94977.542231906031</v>
      </c>
      <c r="AV5" s="23">
        <f t="shared" si="6"/>
        <v>205763.25277262906</v>
      </c>
      <c r="AW5" s="23">
        <f t="shared" si="6"/>
        <v>179883.52039230769</v>
      </c>
      <c r="AX5" s="23">
        <f t="shared" si="6"/>
        <v>136482.75295197105</v>
      </c>
      <c r="AY5" s="23">
        <f t="shared" si="6"/>
        <v>165543.10045297316</v>
      </c>
      <c r="AZ5" s="23">
        <f t="shared" si="6"/>
        <v>124908.93238757287</v>
      </c>
      <c r="BA5" s="23">
        <f t="shared" si="6"/>
        <v>226891.89859252138</v>
      </c>
      <c r="BB5" s="23">
        <f t="shared" si="6"/>
        <v>323818.52980774915</v>
      </c>
      <c r="BC5" s="23">
        <f t="shared" ref="BC5:BW5" si="7">SUM(BC6:BC10)</f>
        <v>124117.41337172706</v>
      </c>
      <c r="BD5" s="23">
        <f t="shared" si="7"/>
        <v>183172.28484195558</v>
      </c>
      <c r="BE5" s="23">
        <f t="shared" si="7"/>
        <v>59749.722155945783</v>
      </c>
      <c r="BF5" s="23">
        <f t="shared" si="7"/>
        <v>382813.69710119604</v>
      </c>
      <c r="BG5" s="23">
        <f t="shared" si="7"/>
        <v>227845.78090508157</v>
      </c>
      <c r="BH5" s="23">
        <f t="shared" si="7"/>
        <v>296788.76841316553</v>
      </c>
      <c r="BI5" s="23">
        <f t="shared" si="7"/>
        <v>182361.07291875483</v>
      </c>
      <c r="BJ5" s="23">
        <f t="shared" si="7"/>
        <v>234653.04073033706</v>
      </c>
      <c r="BK5" s="23">
        <f t="shared" si="7"/>
        <v>104045.70652896946</v>
      </c>
      <c r="BL5" s="23">
        <f t="shared" si="7"/>
        <v>157511.70824718638</v>
      </c>
      <c r="BM5" s="23">
        <f t="shared" si="7"/>
        <v>283670.47435911774</v>
      </c>
      <c r="BN5" s="23">
        <f t="shared" si="7"/>
        <v>162553.59528907918</v>
      </c>
      <c r="BO5" s="23">
        <f t="shared" si="7"/>
        <v>262102.43509575268</v>
      </c>
      <c r="BP5" s="23">
        <f t="shared" si="7"/>
        <v>114529.68987194356</v>
      </c>
      <c r="BQ5" s="23">
        <f t="shared" si="7"/>
        <v>60664.072916666664</v>
      </c>
      <c r="BR5" s="23">
        <f t="shared" si="7"/>
        <v>277811.2059507423</v>
      </c>
      <c r="BS5" s="23">
        <f t="shared" si="7"/>
        <v>120261.49085613289</v>
      </c>
      <c r="BT5" s="23">
        <f t="shared" si="7"/>
        <v>164930.77734688495</v>
      </c>
      <c r="BU5" s="23">
        <f t="shared" si="7"/>
        <v>142474.36446275271</v>
      </c>
      <c r="BV5" s="23">
        <f t="shared" si="7"/>
        <v>118822.06761649436</v>
      </c>
      <c r="BW5" s="23">
        <f t="shared" si="7"/>
        <v>103257.40198764685</v>
      </c>
    </row>
    <row r="6" spans="1:75" ht="21" customHeight="1">
      <c r="A6" s="7" t="s">
        <v>4</v>
      </c>
      <c r="B6" s="15">
        <v>72011.213655497515</v>
      </c>
      <c r="C6" s="15">
        <v>57737.251905180907</v>
      </c>
      <c r="D6" s="15">
        <v>25911.361634864556</v>
      </c>
      <c r="E6" s="15">
        <v>14660.565202263879</v>
      </c>
      <c r="F6" s="15">
        <v>33419.537478642342</v>
      </c>
      <c r="G6" s="15">
        <v>3788.9264072953511</v>
      </c>
      <c r="H6" s="15">
        <v>12664.540212597076</v>
      </c>
      <c r="I6" s="15">
        <v>129937.22308373512</v>
      </c>
      <c r="J6" s="15">
        <v>120394.96476770676</v>
      </c>
      <c r="K6" s="15">
        <v>24696.991960304116</v>
      </c>
      <c r="L6" s="15">
        <v>9399.3741088863353</v>
      </c>
      <c r="M6" s="15">
        <v>73006.181063384429</v>
      </c>
      <c r="N6" s="15">
        <v>104963.16124577861</v>
      </c>
      <c r="O6" s="15">
        <v>171804.59501394758</v>
      </c>
      <c r="P6" s="15">
        <v>146236.65385952106</v>
      </c>
      <c r="Q6" s="15">
        <v>55211.369778183653</v>
      </c>
      <c r="R6" s="15">
        <v>40093.893056311375</v>
      </c>
      <c r="S6" s="15">
        <v>3822.8827537545731</v>
      </c>
      <c r="T6" s="15">
        <v>20547.993025663818</v>
      </c>
      <c r="U6" s="15">
        <v>12195.77477474077</v>
      </c>
      <c r="V6" s="15">
        <v>13389.653178174251</v>
      </c>
      <c r="W6" s="15">
        <v>2763.2667859358662</v>
      </c>
      <c r="X6" s="15">
        <v>29002.511251588239</v>
      </c>
      <c r="Y6" s="15">
        <v>38957.949166016871</v>
      </c>
      <c r="Z6" s="15">
        <v>15428.827177868605</v>
      </c>
      <c r="AA6" s="15">
        <v>54739.306827256412</v>
      </c>
      <c r="AB6" s="15">
        <v>39509.116995137672</v>
      </c>
      <c r="AC6" s="15">
        <v>35222.534475436376</v>
      </c>
      <c r="AD6" s="15">
        <v>38912.620116458296</v>
      </c>
      <c r="AE6" s="15">
        <v>36245.553125401508</v>
      </c>
      <c r="AF6" s="15">
        <v>32663.716609139745</v>
      </c>
      <c r="AG6" s="15">
        <v>35172.725534295503</v>
      </c>
      <c r="AH6" s="15">
        <v>49613.084481605867</v>
      </c>
      <c r="AI6" s="15">
        <v>30441.239909274333</v>
      </c>
      <c r="AJ6" s="15">
        <v>13837.863219817766</v>
      </c>
      <c r="AK6" s="15">
        <v>9635.4578033018206</v>
      </c>
      <c r="AL6" s="15">
        <v>16680.411143724399</v>
      </c>
      <c r="AM6" s="15">
        <v>42851.222193117959</v>
      </c>
      <c r="AN6" s="15">
        <v>84968.361875811417</v>
      </c>
      <c r="AO6" s="15">
        <v>174695.88732354809</v>
      </c>
      <c r="AP6" s="15">
        <v>224368.17595125132</v>
      </c>
      <c r="AQ6" s="15">
        <v>141772.12745124381</v>
      </c>
      <c r="AR6" s="15">
        <v>109007.18295203574</v>
      </c>
      <c r="AS6" s="15">
        <v>207330.89187235277</v>
      </c>
      <c r="AT6" s="15">
        <v>108848.45330127573</v>
      </c>
      <c r="AU6" s="15">
        <v>68460.343292913996</v>
      </c>
      <c r="AV6" s="15">
        <v>129011.9898271469</v>
      </c>
      <c r="AW6" s="15">
        <v>145779.32712307692</v>
      </c>
      <c r="AX6" s="15">
        <v>81226.164795457371</v>
      </c>
      <c r="AY6" s="15">
        <v>92657.08098223641</v>
      </c>
      <c r="AZ6" s="15">
        <v>36036.540767651488</v>
      </c>
      <c r="BA6" s="15">
        <v>796.5664308872698</v>
      </c>
      <c r="BB6" s="15">
        <v>0</v>
      </c>
      <c r="BC6" s="15">
        <v>0</v>
      </c>
      <c r="BD6" s="15">
        <v>22211.206306990061</v>
      </c>
      <c r="BE6" s="15">
        <v>37362.580645161288</v>
      </c>
      <c r="BF6" s="15">
        <v>39341.863013413662</v>
      </c>
      <c r="BG6" s="15">
        <v>118461.97140075611</v>
      </c>
      <c r="BH6" s="15">
        <v>48655.388372615256</v>
      </c>
      <c r="BI6" s="15">
        <v>18928.158273798865</v>
      </c>
      <c r="BJ6" s="15">
        <v>0</v>
      </c>
      <c r="BK6" s="15">
        <v>66876.818433823806</v>
      </c>
      <c r="BL6" s="15">
        <v>551.99612546320247</v>
      </c>
      <c r="BM6" s="15">
        <v>105.31907090464549</v>
      </c>
      <c r="BN6" s="15">
        <v>0</v>
      </c>
      <c r="BO6" s="15">
        <v>403.01066886769382</v>
      </c>
      <c r="BP6" s="15">
        <v>0</v>
      </c>
      <c r="BQ6" s="15">
        <v>0</v>
      </c>
      <c r="BR6" s="15">
        <v>1929.7459477259699</v>
      </c>
      <c r="BS6" s="15">
        <v>67.803258478909541</v>
      </c>
      <c r="BT6" s="15">
        <v>4460.1688491970199</v>
      </c>
      <c r="BU6" s="15">
        <v>18455.755075018868</v>
      </c>
      <c r="BV6" s="15">
        <v>2163.4413447706111</v>
      </c>
      <c r="BW6" s="15">
        <v>610.94258425053022</v>
      </c>
    </row>
    <row r="7" spans="1:75" ht="21" customHeight="1">
      <c r="A7" s="7" t="s">
        <v>5</v>
      </c>
      <c r="B7" s="15">
        <v>4227.9473832001331</v>
      </c>
      <c r="C7" s="15">
        <v>9474.2638916707565</v>
      </c>
      <c r="D7" s="15">
        <v>34594.558208599701</v>
      </c>
      <c r="E7" s="15">
        <v>2828.928024740052</v>
      </c>
      <c r="F7" s="15">
        <v>7191.1035789371035</v>
      </c>
      <c r="G7" s="15">
        <v>12446.745216687264</v>
      </c>
      <c r="H7" s="15">
        <v>82648.66393818309</v>
      </c>
      <c r="I7" s="15">
        <v>80435.046513854977</v>
      </c>
      <c r="J7" s="15">
        <v>30689.735993691418</v>
      </c>
      <c r="K7" s="15">
        <v>27555.22138111075</v>
      </c>
      <c r="L7" s="15">
        <v>19867.353310046718</v>
      </c>
      <c r="M7" s="15">
        <v>22674.215666476925</v>
      </c>
      <c r="N7" s="15">
        <v>27039.850373135414</v>
      </c>
      <c r="O7" s="15">
        <v>20297.381484692436</v>
      </c>
      <c r="P7" s="15">
        <v>80576.635076562918</v>
      </c>
      <c r="Q7" s="15">
        <v>66477.20490652282</v>
      </c>
      <c r="R7" s="15">
        <v>73527.984385483258</v>
      </c>
      <c r="S7" s="15">
        <v>42199.036859963424</v>
      </c>
      <c r="T7" s="15">
        <v>34112.362545086668</v>
      </c>
      <c r="U7" s="15">
        <v>28773.096542947678</v>
      </c>
      <c r="V7" s="15">
        <v>141.7556113639931</v>
      </c>
      <c r="W7" s="15">
        <v>0</v>
      </c>
      <c r="X7" s="15">
        <v>12047.332531069354</v>
      </c>
      <c r="Y7" s="15">
        <v>1865.2876364559534</v>
      </c>
      <c r="Z7" s="15">
        <v>36242.776168721946</v>
      </c>
      <c r="AA7" s="15">
        <v>11957.603812162461</v>
      </c>
      <c r="AB7" s="15">
        <v>11403.265878285534</v>
      </c>
      <c r="AC7" s="15">
        <v>10519.739650743348</v>
      </c>
      <c r="AD7" s="15">
        <v>6123.1050324294383</v>
      </c>
      <c r="AE7" s="15">
        <v>3872.555320108062</v>
      </c>
      <c r="AF7" s="15">
        <v>23328.859878993368</v>
      </c>
      <c r="AG7" s="15">
        <v>11291.881542488527</v>
      </c>
      <c r="AH7" s="15">
        <v>1470.4746347646656</v>
      </c>
      <c r="AI7" s="15">
        <v>24358.026952705735</v>
      </c>
      <c r="AJ7" s="15">
        <v>36290.90051956899</v>
      </c>
      <c r="AK7" s="15">
        <v>31728.833534110352</v>
      </c>
      <c r="AL7" s="15">
        <v>70465.491257680129</v>
      </c>
      <c r="AM7" s="15">
        <v>53523.346240903804</v>
      </c>
      <c r="AN7" s="15">
        <v>124579.85260485436</v>
      </c>
      <c r="AO7" s="15">
        <v>4243.5810724883422</v>
      </c>
      <c r="AP7" s="15">
        <v>16463.260849434948</v>
      </c>
      <c r="AQ7" s="15">
        <v>26864.64266994657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26504.17424979305</v>
      </c>
      <c r="AY7" s="15">
        <v>25183.744629486442</v>
      </c>
      <c r="AZ7" s="15">
        <v>69484.228757963807</v>
      </c>
      <c r="BA7" s="15">
        <v>1305.3152026730866</v>
      </c>
      <c r="BB7" s="15">
        <v>45643.458542837427</v>
      </c>
      <c r="BC7" s="15">
        <v>14650.591133003916</v>
      </c>
      <c r="BD7" s="15">
        <v>62283.94000441434</v>
      </c>
      <c r="BE7" s="15">
        <v>0</v>
      </c>
      <c r="BF7" s="15">
        <v>0</v>
      </c>
      <c r="BG7" s="15">
        <v>17851.17606658048</v>
      </c>
      <c r="BH7" s="15">
        <v>154163.37929097458</v>
      </c>
      <c r="BI7" s="15">
        <v>9114.5464200759234</v>
      </c>
      <c r="BJ7" s="15">
        <v>0</v>
      </c>
      <c r="BK7" s="15">
        <v>4002.2114376674299</v>
      </c>
      <c r="BL7" s="15">
        <v>50839.99324331458</v>
      </c>
      <c r="BM7" s="15">
        <v>0</v>
      </c>
      <c r="BN7" s="15">
        <v>0</v>
      </c>
      <c r="BO7" s="15">
        <v>217.41257031058939</v>
      </c>
      <c r="BP7" s="15">
        <v>0</v>
      </c>
      <c r="BQ7" s="15">
        <v>0</v>
      </c>
      <c r="BR7" s="15">
        <v>4189.4643924333159</v>
      </c>
      <c r="BS7" s="15">
        <v>198.7483014163036</v>
      </c>
      <c r="BT7" s="15">
        <v>1330.5699923319416</v>
      </c>
      <c r="BU7" s="15">
        <v>522.34056138737776</v>
      </c>
      <c r="BV7" s="15">
        <v>708.39282828188379</v>
      </c>
      <c r="BW7" s="15">
        <v>0</v>
      </c>
    </row>
    <row r="8" spans="1:75" ht="21" customHeight="1">
      <c r="A8" s="7" t="s">
        <v>6</v>
      </c>
      <c r="B8" s="15">
        <v>3923.9920258993002</v>
      </c>
      <c r="C8" s="15">
        <v>17684.78737359053</v>
      </c>
      <c r="D8" s="15">
        <v>6649.4151785714294</v>
      </c>
      <c r="E8" s="15">
        <v>1081.7979892809001</v>
      </c>
      <c r="F8" s="15">
        <v>30038.903895526088</v>
      </c>
      <c r="G8" s="15">
        <v>19276.359142625817</v>
      </c>
      <c r="H8" s="15">
        <v>9347.0860192518921</v>
      </c>
      <c r="I8" s="15">
        <v>2946.4335646303812</v>
      </c>
      <c r="J8" s="15">
        <v>1105.1619751386279</v>
      </c>
      <c r="K8" s="15">
        <v>5153.1474967807735</v>
      </c>
      <c r="L8" s="15">
        <v>705.61183048813712</v>
      </c>
      <c r="M8" s="15">
        <v>11490.682170369224</v>
      </c>
      <c r="N8" s="15">
        <v>4191.8539507274018</v>
      </c>
      <c r="O8" s="15">
        <v>7367.7103063472223</v>
      </c>
      <c r="P8" s="15">
        <v>10345.316533302024</v>
      </c>
      <c r="Q8" s="15">
        <v>0</v>
      </c>
      <c r="R8" s="15">
        <v>8068.1396682704517</v>
      </c>
      <c r="S8" s="15">
        <v>1485.0427852673306</v>
      </c>
      <c r="T8" s="15">
        <v>2658.1561458681563</v>
      </c>
      <c r="U8" s="15">
        <v>1455.5183534294026</v>
      </c>
      <c r="V8" s="15">
        <v>1694.9217336184904</v>
      </c>
      <c r="W8" s="15">
        <v>487.07932313777854</v>
      </c>
      <c r="X8" s="15">
        <v>1193.9935937075272</v>
      </c>
      <c r="Y8" s="15">
        <v>3486.4956373586078</v>
      </c>
      <c r="Z8" s="15">
        <v>38.797736705383535</v>
      </c>
      <c r="AA8" s="15">
        <v>965.03629336978224</v>
      </c>
      <c r="AB8" s="15">
        <v>840.93803368964041</v>
      </c>
      <c r="AC8" s="15">
        <v>5482.5898346514841</v>
      </c>
      <c r="AD8" s="15">
        <v>24209.516607101712</v>
      </c>
      <c r="AE8" s="15">
        <v>7.903805310546149</v>
      </c>
      <c r="AF8" s="15">
        <v>1228.5392470492634</v>
      </c>
      <c r="AG8" s="15">
        <v>3361.4197849274619</v>
      </c>
      <c r="AH8" s="15">
        <v>1044.8995700681749</v>
      </c>
      <c r="AI8" s="15">
        <v>4911.7435822832413</v>
      </c>
      <c r="AJ8" s="15">
        <v>1606.2587346479525</v>
      </c>
      <c r="AK8" s="15">
        <v>2570.2449631337886</v>
      </c>
      <c r="AL8" s="15">
        <v>4989.463330322762</v>
      </c>
      <c r="AM8" s="15">
        <v>3773.1822670024653</v>
      </c>
      <c r="AN8" s="15">
        <v>9420.0647637954371</v>
      </c>
      <c r="AO8" s="15">
        <v>0</v>
      </c>
      <c r="AP8" s="15">
        <v>224.89518799401839</v>
      </c>
      <c r="AQ8" s="15">
        <v>6999.1305011636396</v>
      </c>
      <c r="AR8" s="15">
        <v>5953.193897637796</v>
      </c>
      <c r="AS8" s="15">
        <v>4.8306088807994785</v>
      </c>
      <c r="AT8" s="15">
        <v>25057.935779147898</v>
      </c>
      <c r="AU8" s="15">
        <v>25390.999621068586</v>
      </c>
      <c r="AV8" s="15">
        <v>59868.964057038909</v>
      </c>
      <c r="AW8" s="15">
        <v>3740.1990384615383</v>
      </c>
      <c r="AX8" s="15">
        <v>19498.092780483094</v>
      </c>
      <c r="AY8" s="15">
        <v>13687.343230535789</v>
      </c>
      <c r="AZ8" s="15">
        <v>3923.1478931319079</v>
      </c>
      <c r="BA8" s="15">
        <v>0</v>
      </c>
      <c r="BB8" s="15">
        <v>0</v>
      </c>
      <c r="BC8" s="15">
        <v>51.439500760865016</v>
      </c>
      <c r="BD8" s="15">
        <v>38678.87901132564</v>
      </c>
      <c r="BE8" s="15">
        <v>1579.5516797098683</v>
      </c>
      <c r="BF8" s="15">
        <v>18572.81098832823</v>
      </c>
      <c r="BG8" s="15">
        <v>67082.249338114954</v>
      </c>
      <c r="BH8" s="15">
        <v>89315.7636639142</v>
      </c>
      <c r="BI8" s="15">
        <v>84118.81401561723</v>
      </c>
      <c r="BJ8" s="15">
        <v>0</v>
      </c>
      <c r="BK8" s="15">
        <v>6145.2523197577348</v>
      </c>
      <c r="BL8" s="15">
        <v>4049.7771666261974</v>
      </c>
      <c r="BM8" s="15">
        <v>2174.5440785783085</v>
      </c>
      <c r="BN8" s="15">
        <v>2408.9935760171306</v>
      </c>
      <c r="BO8" s="15">
        <v>957.677446895853</v>
      </c>
      <c r="BP8" s="15">
        <v>0</v>
      </c>
      <c r="BQ8" s="15">
        <v>0</v>
      </c>
      <c r="BR8" s="15">
        <v>356.93562911376455</v>
      </c>
      <c r="BS8" s="15">
        <v>154.18972304330163</v>
      </c>
      <c r="BT8" s="15">
        <v>38200.643969074488</v>
      </c>
      <c r="BU8" s="15">
        <v>15934.52919742208</v>
      </c>
      <c r="BV8" s="15">
        <v>1979.6545642031194</v>
      </c>
      <c r="BW8" s="15">
        <v>1959.5795600551094</v>
      </c>
    </row>
    <row r="9" spans="1:75" ht="21" customHeight="1">
      <c r="A9" s="7" t="s">
        <v>7</v>
      </c>
      <c r="B9" s="15">
        <v>21377.596808344544</v>
      </c>
      <c r="C9" s="15">
        <v>5378.88528818954</v>
      </c>
      <c r="D9" s="15">
        <v>1087.3022190804033</v>
      </c>
      <c r="E9" s="15">
        <v>70018.569543673919</v>
      </c>
      <c r="F9" s="15">
        <v>47350.315934050683</v>
      </c>
      <c r="G9" s="15">
        <v>25.453274811437339</v>
      </c>
      <c r="H9" s="15">
        <v>10089.791582355321</v>
      </c>
      <c r="I9" s="15">
        <v>11097.681658842104</v>
      </c>
      <c r="J9" s="15">
        <v>15980.808887594527</v>
      </c>
      <c r="K9" s="15">
        <v>5938.9645186328635</v>
      </c>
      <c r="L9" s="15">
        <v>13245.307444365095</v>
      </c>
      <c r="M9" s="15">
        <v>22393.554701004559</v>
      </c>
      <c r="N9" s="15">
        <v>7844.0968745322371</v>
      </c>
      <c r="O9" s="15">
        <v>2550.393547767359</v>
      </c>
      <c r="P9" s="15">
        <v>5971.6800077407579</v>
      </c>
      <c r="Q9" s="15">
        <v>343.38521400778211</v>
      </c>
      <c r="R9" s="15">
        <v>7650.9412496144723</v>
      </c>
      <c r="S9" s="15">
        <v>59816.763768110599</v>
      </c>
      <c r="T9" s="15">
        <v>6421.9188766056186</v>
      </c>
      <c r="U9" s="15">
        <v>7356.2887831557046</v>
      </c>
      <c r="V9" s="15">
        <v>48505.619909283298</v>
      </c>
      <c r="W9" s="15">
        <v>79095.640814046666</v>
      </c>
      <c r="X9" s="15">
        <v>10217.385614128119</v>
      </c>
      <c r="Y9" s="15">
        <v>13236.680077825729</v>
      </c>
      <c r="Z9" s="15">
        <v>7796.6590775631266</v>
      </c>
      <c r="AA9" s="15">
        <v>2680.0208306203458</v>
      </c>
      <c r="AB9" s="15">
        <v>1051.1725421120505</v>
      </c>
      <c r="AC9" s="15">
        <v>9811.1023071300551</v>
      </c>
      <c r="AD9" s="15">
        <v>6775.9317970140864</v>
      </c>
      <c r="AE9" s="15">
        <v>3574.5962412134836</v>
      </c>
      <c r="AF9" s="15">
        <v>9411.1562710614126</v>
      </c>
      <c r="AG9" s="15">
        <v>310.69807466095273</v>
      </c>
      <c r="AH9" s="15">
        <v>384.47960248182039</v>
      </c>
      <c r="AI9" s="15">
        <v>12198.769735771939</v>
      </c>
      <c r="AJ9" s="15">
        <v>1418.7390940790171</v>
      </c>
      <c r="AK9" s="15">
        <v>2113.0731728014216</v>
      </c>
      <c r="AL9" s="15">
        <v>2237.7501269558925</v>
      </c>
      <c r="AM9" s="15">
        <v>2476.0426197410752</v>
      </c>
      <c r="AN9" s="15">
        <v>2212.4684003584734</v>
      </c>
      <c r="AO9" s="15">
        <v>332.45366680796946</v>
      </c>
      <c r="AP9" s="15">
        <v>19866.740213095491</v>
      </c>
      <c r="AQ9" s="15">
        <v>6652.4817582212727</v>
      </c>
      <c r="AR9" s="15">
        <v>21876.441178941812</v>
      </c>
      <c r="AS9" s="15">
        <v>182.12741746731584</v>
      </c>
      <c r="AT9" s="15">
        <v>8663.0045039135948</v>
      </c>
      <c r="AU9" s="15">
        <v>1126.199317923456</v>
      </c>
      <c r="AV9" s="15">
        <v>16882.298888443249</v>
      </c>
      <c r="AW9" s="15">
        <v>30363.994230769229</v>
      </c>
      <c r="AX9" s="15">
        <v>9254.3211262375316</v>
      </c>
      <c r="AY9" s="15">
        <v>34014.931610714506</v>
      </c>
      <c r="AZ9" s="15">
        <v>15465.014968825668</v>
      </c>
      <c r="BA9" s="15">
        <v>224790.01695896103</v>
      </c>
      <c r="BB9" s="15">
        <v>278175.07126491173</v>
      </c>
      <c r="BC9" s="15">
        <v>109415.38273796228</v>
      </c>
      <c r="BD9" s="15">
        <v>59998.259519225525</v>
      </c>
      <c r="BE9" s="15">
        <v>20807.589831074631</v>
      </c>
      <c r="BF9" s="15">
        <v>324899.02309945412</v>
      </c>
      <c r="BG9" s="15">
        <v>24450.384099630031</v>
      </c>
      <c r="BH9" s="15">
        <v>3610.0873574510824</v>
      </c>
      <c r="BI9" s="15">
        <v>70199.554209262817</v>
      </c>
      <c r="BJ9" s="15">
        <v>234653.04073033706</v>
      </c>
      <c r="BK9" s="15">
        <v>27021.424337720491</v>
      </c>
      <c r="BL9" s="15">
        <v>102069.94171178239</v>
      </c>
      <c r="BM9" s="15">
        <v>281390.61120963481</v>
      </c>
      <c r="BN9" s="15">
        <v>160144.60171306206</v>
      </c>
      <c r="BO9" s="15">
        <v>260524.33440967853</v>
      </c>
      <c r="BP9" s="15">
        <v>114529.68987194356</v>
      </c>
      <c r="BQ9" s="15">
        <v>60664.072916666664</v>
      </c>
      <c r="BR9" s="15">
        <v>271335.05998146924</v>
      </c>
      <c r="BS9" s="15">
        <v>119840.74957319438</v>
      </c>
      <c r="BT9" s="15">
        <v>120939.39453628151</v>
      </c>
      <c r="BU9" s="15">
        <v>107299.20094011529</v>
      </c>
      <c r="BV9" s="15">
        <v>113970.57887923875</v>
      </c>
      <c r="BW9" s="15">
        <v>100686.87984334122</v>
      </c>
    </row>
    <row r="10" spans="1:75" ht="21" customHeight="1">
      <c r="A10" s="7" t="s">
        <v>8</v>
      </c>
      <c r="B10" s="15">
        <v>0</v>
      </c>
      <c r="C10" s="15">
        <v>198.57179558492862</v>
      </c>
      <c r="D10" s="15">
        <v>0</v>
      </c>
      <c r="E10" s="15">
        <v>0</v>
      </c>
      <c r="F10" s="15">
        <v>0</v>
      </c>
      <c r="G10" s="15">
        <v>1732.1510470000001</v>
      </c>
      <c r="H10" s="15">
        <v>119.86690328305235</v>
      </c>
      <c r="I10" s="15">
        <v>0</v>
      </c>
      <c r="J10" s="15">
        <v>4143.3360038455376</v>
      </c>
      <c r="K10" s="15">
        <v>1363.9139547335499</v>
      </c>
      <c r="L10" s="15">
        <v>3497.7612258431227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6820.8206745220514</v>
      </c>
      <c r="S10" s="15">
        <v>0</v>
      </c>
      <c r="T10" s="15">
        <v>0</v>
      </c>
      <c r="U10" s="15">
        <v>0</v>
      </c>
      <c r="V10" s="15">
        <v>1812.1329669737622</v>
      </c>
      <c r="W10" s="15">
        <v>0</v>
      </c>
      <c r="X10" s="15">
        <v>0</v>
      </c>
      <c r="Y10" s="15">
        <v>170.70225289222651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1652.8247173831944</v>
      </c>
      <c r="AI10" s="15">
        <v>0</v>
      </c>
      <c r="AJ10" s="15">
        <v>0</v>
      </c>
      <c r="AK10" s="15">
        <v>0</v>
      </c>
      <c r="AL10" s="15">
        <v>1.8014071076477105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0</v>
      </c>
      <c r="BG10" s="15">
        <v>0</v>
      </c>
      <c r="BH10" s="15">
        <v>1044.1497282103412</v>
      </c>
      <c r="BI10" s="15">
        <v>0</v>
      </c>
      <c r="BJ10" s="15">
        <v>0</v>
      </c>
      <c r="BK10" s="15">
        <v>0</v>
      </c>
      <c r="BL10" s="15"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5">
        <v>0</v>
      </c>
      <c r="BS10" s="15">
        <v>0</v>
      </c>
      <c r="BT10" s="15">
        <v>0</v>
      </c>
      <c r="BU10" s="15">
        <v>262.53868880907663</v>
      </c>
      <c r="BV10" s="15">
        <v>0</v>
      </c>
      <c r="BW10" s="15">
        <v>0</v>
      </c>
    </row>
    <row r="11" spans="1:75" ht="21" customHeight="1">
      <c r="A11" s="19" t="s">
        <v>9</v>
      </c>
      <c r="B11" s="23">
        <f>SUM(B12:B13)</f>
        <v>9653.4984929840302</v>
      </c>
      <c r="C11" s="23">
        <f t="shared" ref="C11:V11" si="8">SUM(C12:C13)</f>
        <v>18783.237744347916</v>
      </c>
      <c r="D11" s="23">
        <f t="shared" si="8"/>
        <v>40187.179201499879</v>
      </c>
      <c r="E11" s="23">
        <f t="shared" si="8"/>
        <v>8180.4134234260664</v>
      </c>
      <c r="F11" s="23">
        <f t="shared" si="8"/>
        <v>35158.923030693382</v>
      </c>
      <c r="G11" s="23">
        <f t="shared" si="8"/>
        <v>6915.8885243107343</v>
      </c>
      <c r="H11" s="23">
        <f t="shared" si="8"/>
        <v>10898.135273939602</v>
      </c>
      <c r="I11" s="23">
        <f t="shared" si="8"/>
        <v>3501.865277365479</v>
      </c>
      <c r="J11" s="23">
        <f t="shared" si="8"/>
        <v>70517.949591873199</v>
      </c>
      <c r="K11" s="23">
        <f t="shared" si="8"/>
        <v>28178.814973295535</v>
      </c>
      <c r="L11" s="23">
        <f t="shared" si="8"/>
        <v>36221.064254450313</v>
      </c>
      <c r="M11" s="23">
        <f t="shared" si="8"/>
        <v>43103.854335288328</v>
      </c>
      <c r="N11" s="23">
        <f t="shared" si="8"/>
        <v>4537.7502853559427</v>
      </c>
      <c r="O11" s="23">
        <f t="shared" si="8"/>
        <v>3226.709179086648</v>
      </c>
      <c r="P11" s="23">
        <f t="shared" si="8"/>
        <v>1511.4507754048595</v>
      </c>
      <c r="Q11" s="23">
        <f t="shared" si="8"/>
        <v>8642.9805447470808</v>
      </c>
      <c r="R11" s="23">
        <f t="shared" si="8"/>
        <v>5205.4543516549938</v>
      </c>
      <c r="S11" s="23">
        <f t="shared" si="8"/>
        <v>3043.4567844817589</v>
      </c>
      <c r="T11" s="23">
        <f t="shared" si="8"/>
        <v>45722.066446303194</v>
      </c>
      <c r="U11" s="23">
        <f t="shared" si="8"/>
        <v>9131.2722614552113</v>
      </c>
      <c r="V11" s="23">
        <f t="shared" si="8"/>
        <v>4365.8086038653801</v>
      </c>
      <c r="W11" s="23">
        <f t="shared" ref="W11:BB11" si="9">SUM(W12:W13)</f>
        <v>3052.3637583300788</v>
      </c>
      <c r="X11" s="23">
        <f t="shared" si="9"/>
        <v>9294.9211854641489</v>
      </c>
      <c r="Y11" s="23">
        <f t="shared" si="9"/>
        <v>22742.734480014671</v>
      </c>
      <c r="Z11" s="23">
        <f t="shared" si="9"/>
        <v>18313.892588058487</v>
      </c>
      <c r="AA11" s="23">
        <f t="shared" si="9"/>
        <v>11237.344180499917</v>
      </c>
      <c r="AB11" s="23">
        <f t="shared" si="9"/>
        <v>30541.733137083007</v>
      </c>
      <c r="AC11" s="23">
        <f t="shared" si="9"/>
        <v>17042.365924209858</v>
      </c>
      <c r="AD11" s="23">
        <f t="shared" si="9"/>
        <v>13059.05695166495</v>
      </c>
      <c r="AE11" s="23">
        <f t="shared" si="9"/>
        <v>10618.067816145149</v>
      </c>
      <c r="AF11" s="23">
        <f t="shared" si="9"/>
        <v>21094.44282966846</v>
      </c>
      <c r="AG11" s="23">
        <f t="shared" si="9"/>
        <v>19565.51967046953</v>
      </c>
      <c r="AH11" s="23">
        <f t="shared" si="9"/>
        <v>15167.625519642836</v>
      </c>
      <c r="AI11" s="23">
        <f t="shared" si="9"/>
        <v>15174.929139569133</v>
      </c>
      <c r="AJ11" s="23">
        <f t="shared" si="9"/>
        <v>19840.261221789711</v>
      </c>
      <c r="AK11" s="23">
        <f t="shared" si="9"/>
        <v>39408.653919620898</v>
      </c>
      <c r="AL11" s="23">
        <f t="shared" si="9"/>
        <v>25607.31210536063</v>
      </c>
      <c r="AM11" s="23">
        <f t="shared" si="9"/>
        <v>237724.8882963162</v>
      </c>
      <c r="AN11" s="23">
        <f t="shared" si="9"/>
        <v>59072.074807044999</v>
      </c>
      <c r="AO11" s="23">
        <f t="shared" si="9"/>
        <v>40294.982651547267</v>
      </c>
      <c r="AP11" s="23">
        <f t="shared" si="9"/>
        <v>121267.27990591398</v>
      </c>
      <c r="AQ11" s="23">
        <f t="shared" si="9"/>
        <v>81277.515463488788</v>
      </c>
      <c r="AR11" s="23">
        <f t="shared" si="9"/>
        <v>228341.87712054289</v>
      </c>
      <c r="AS11" s="23">
        <f t="shared" si="9"/>
        <v>5000.4070881554999</v>
      </c>
      <c r="AT11" s="23">
        <f t="shared" si="9"/>
        <v>7077.2953197195611</v>
      </c>
      <c r="AU11" s="23">
        <f t="shared" si="9"/>
        <v>24178.870784388029</v>
      </c>
      <c r="AV11" s="23">
        <f t="shared" si="9"/>
        <v>68326.750325875211</v>
      </c>
      <c r="AW11" s="23">
        <f t="shared" si="9"/>
        <v>74031.723846153836</v>
      </c>
      <c r="AX11" s="23">
        <f t="shared" si="9"/>
        <v>61914.696666367774</v>
      </c>
      <c r="AY11" s="23">
        <f t="shared" si="9"/>
        <v>295709.11949970043</v>
      </c>
      <c r="AZ11" s="23">
        <f t="shared" si="9"/>
        <v>4271.4372441563337</v>
      </c>
      <c r="BA11" s="23">
        <f t="shared" si="9"/>
        <v>12714.525445440782</v>
      </c>
      <c r="BB11" s="23">
        <f t="shared" si="9"/>
        <v>6144.1388149462691</v>
      </c>
      <c r="BC11" s="23">
        <f t="shared" ref="BC11:BW11" si="10">SUM(BC12:BC13)</f>
        <v>928.68698432199255</v>
      </c>
      <c r="BD11" s="23">
        <f t="shared" si="10"/>
        <v>6186.3028380348114</v>
      </c>
      <c r="BE11" s="23">
        <f t="shared" si="10"/>
        <v>419775.21177705668</v>
      </c>
      <c r="BF11" s="23">
        <f t="shared" si="10"/>
        <v>99921.093507300408</v>
      </c>
      <c r="BG11" s="23">
        <f t="shared" si="10"/>
        <v>173900.50129697949</v>
      </c>
      <c r="BH11" s="23">
        <f t="shared" si="10"/>
        <v>36897.829419527989</v>
      </c>
      <c r="BI11" s="23">
        <f t="shared" si="10"/>
        <v>119247.55032070082</v>
      </c>
      <c r="BJ11" s="23">
        <f t="shared" si="10"/>
        <v>18155.056179775278</v>
      </c>
      <c r="BK11" s="23">
        <f t="shared" si="10"/>
        <v>151721.95817835926</v>
      </c>
      <c r="BL11" s="23">
        <f t="shared" si="10"/>
        <v>60164.256863842238</v>
      </c>
      <c r="BM11" s="23">
        <f t="shared" si="10"/>
        <v>21959.931958424626</v>
      </c>
      <c r="BN11" s="23">
        <f t="shared" si="10"/>
        <v>5048.313704496788</v>
      </c>
      <c r="BO11" s="23">
        <f t="shared" si="10"/>
        <v>19764.535174946723</v>
      </c>
      <c r="BP11" s="23">
        <f t="shared" si="10"/>
        <v>627.10437710437702</v>
      </c>
      <c r="BQ11" s="23">
        <f t="shared" si="10"/>
        <v>7291.666666666667</v>
      </c>
      <c r="BR11" s="23">
        <f t="shared" si="10"/>
        <v>3733.0247425530447</v>
      </c>
      <c r="BS11" s="23">
        <f t="shared" si="10"/>
        <v>959.53119089979418</v>
      </c>
      <c r="BT11" s="23">
        <f t="shared" si="10"/>
        <v>27446.219981961207</v>
      </c>
      <c r="BU11" s="23">
        <f t="shared" si="10"/>
        <v>3586.5173805327818</v>
      </c>
      <c r="BV11" s="23">
        <f t="shared" si="10"/>
        <v>7212.4940226777608</v>
      </c>
      <c r="BW11" s="23">
        <f t="shared" si="10"/>
        <v>32417.756188176292</v>
      </c>
    </row>
    <row r="12" spans="1:75" ht="21" customHeight="1">
      <c r="A12" s="7" t="s">
        <v>10</v>
      </c>
      <c r="B12" s="15">
        <v>6202.0076250612674</v>
      </c>
      <c r="C12" s="15">
        <v>18574.478628438141</v>
      </c>
      <c r="D12" s="15">
        <v>40036.464608433736</v>
      </c>
      <c r="E12" s="15">
        <v>8078.2283761227491</v>
      </c>
      <c r="F12" s="15">
        <v>33257.126503894739</v>
      </c>
      <c r="G12" s="15">
        <v>6877.2640729535096</v>
      </c>
      <c r="H12" s="15">
        <v>10898.135273939602</v>
      </c>
      <c r="I12" s="15">
        <v>2960.4461876193204</v>
      </c>
      <c r="J12" s="15">
        <v>68060.806793619922</v>
      </c>
      <c r="K12" s="15">
        <v>27983.822978152464</v>
      </c>
      <c r="L12" s="15">
        <v>36161.792336047532</v>
      </c>
      <c r="M12" s="15">
        <v>43103.854335288328</v>
      </c>
      <c r="N12" s="15">
        <v>2523.7786842527944</v>
      </c>
      <c r="O12" s="15">
        <v>2653.5345325152689</v>
      </c>
      <c r="P12" s="15">
        <v>1457.2914556056473</v>
      </c>
      <c r="Q12" s="15">
        <v>8642.9805447470808</v>
      </c>
      <c r="R12" s="15">
        <v>5172.5854876567601</v>
      </c>
      <c r="S12" s="15">
        <v>2389.1110605744602</v>
      </c>
      <c r="T12" s="15">
        <v>45688.448240860831</v>
      </c>
      <c r="U12" s="15">
        <v>7477.6375306099535</v>
      </c>
      <c r="V12" s="15">
        <v>4165.7139184563794</v>
      </c>
      <c r="W12" s="15">
        <v>3052.3637583300788</v>
      </c>
      <c r="X12" s="15">
        <v>9262.2825370935116</v>
      </c>
      <c r="Y12" s="15">
        <v>22616.062735917185</v>
      </c>
      <c r="Z12" s="15">
        <v>18313.892588058487</v>
      </c>
      <c r="AA12" s="15">
        <v>10951.647326267092</v>
      </c>
      <c r="AB12" s="15">
        <v>30541.733137083007</v>
      </c>
      <c r="AC12" s="15">
        <v>16599.240036862353</v>
      </c>
      <c r="AD12" s="15">
        <v>11986.248991491038</v>
      </c>
      <c r="AE12" s="15">
        <v>10593.133192248783</v>
      </c>
      <c r="AF12" s="15">
        <v>21088.218131538808</v>
      </c>
      <c r="AG12" s="15">
        <v>19395.706480898694</v>
      </c>
      <c r="AH12" s="15">
        <v>9131.1608178202987</v>
      </c>
      <c r="AI12" s="15">
        <v>14772.250921720557</v>
      </c>
      <c r="AJ12" s="15">
        <v>19006.950559248715</v>
      </c>
      <c r="AK12" s="15">
        <v>39310.1285680691</v>
      </c>
      <c r="AL12" s="15">
        <v>24836.050408793537</v>
      </c>
      <c r="AM12" s="15">
        <v>229968.82060656138</v>
      </c>
      <c r="AN12" s="15">
        <v>54163.204080503521</v>
      </c>
      <c r="AO12" s="15">
        <v>40294.982651547267</v>
      </c>
      <c r="AP12" s="15">
        <v>10834.746793331196</v>
      </c>
      <c r="AQ12" s="15">
        <v>56344.027251477091</v>
      </c>
      <c r="AR12" s="15">
        <v>183931.68091031307</v>
      </c>
      <c r="AS12" s="15">
        <v>5000.4070881554999</v>
      </c>
      <c r="AT12" s="15">
        <v>0</v>
      </c>
      <c r="AU12" s="15">
        <v>0</v>
      </c>
      <c r="AV12" s="15">
        <v>9991.1190053285973</v>
      </c>
      <c r="AW12" s="15">
        <v>2533.6538461538462</v>
      </c>
      <c r="AX12" s="15">
        <v>10731.068914302006</v>
      </c>
      <c r="AY12" s="15">
        <v>5547.8885093155568</v>
      </c>
      <c r="AZ12" s="15">
        <v>4271.4372441563337</v>
      </c>
      <c r="BA12" s="15">
        <v>0</v>
      </c>
      <c r="BB12" s="15">
        <v>6144.1388149462691</v>
      </c>
      <c r="BC12" s="15">
        <v>928.68698432199255</v>
      </c>
      <c r="BD12" s="15">
        <v>4393.8940550146935</v>
      </c>
      <c r="BE12" s="15">
        <v>0</v>
      </c>
      <c r="BF12" s="15">
        <v>0</v>
      </c>
      <c r="BG12" s="15">
        <v>98015.354811216632</v>
      </c>
      <c r="BH12" s="15">
        <v>36856.39440891712</v>
      </c>
      <c r="BI12" s="15">
        <v>110568.8650694917</v>
      </c>
      <c r="BJ12" s="15">
        <v>1638.2022471910111</v>
      </c>
      <c r="BK12" s="15">
        <v>108664.04511912618</v>
      </c>
      <c r="BL12" s="15">
        <v>22621.606190813021</v>
      </c>
      <c r="BM12" s="15">
        <v>19064.383741360518</v>
      </c>
      <c r="BN12" s="15">
        <v>3858.8062098501068</v>
      </c>
      <c r="BO12" s="15">
        <v>19576.647811637496</v>
      </c>
      <c r="BP12" s="15">
        <v>627.10437710437702</v>
      </c>
      <c r="BQ12" s="15">
        <v>0</v>
      </c>
      <c r="BR12" s="15">
        <v>3733.0247425530447</v>
      </c>
      <c r="BS12" s="15">
        <v>959.53119089979418</v>
      </c>
      <c r="BT12" s="15">
        <v>6960.0304053991149</v>
      </c>
      <c r="BU12" s="15">
        <v>2319.3347891604731</v>
      </c>
      <c r="BV12" s="15">
        <v>6099.0018372752502</v>
      </c>
      <c r="BW12" s="15">
        <v>2545.0027399804953</v>
      </c>
    </row>
    <row r="13" spans="1:75" ht="21" customHeight="1">
      <c r="A13" s="7" t="s">
        <v>11</v>
      </c>
      <c r="B13" s="15">
        <v>3451.4908679227624</v>
      </c>
      <c r="C13" s="15">
        <v>208.75911590977651</v>
      </c>
      <c r="D13" s="15">
        <v>150.71459306614216</v>
      </c>
      <c r="E13" s="15">
        <v>102.18504730331718</v>
      </c>
      <c r="F13" s="15">
        <v>1901.7965267986413</v>
      </c>
      <c r="G13" s="15">
        <v>38.624451357225041</v>
      </c>
      <c r="H13" s="15">
        <v>0</v>
      </c>
      <c r="I13" s="15">
        <v>541.41908974615842</v>
      </c>
      <c r="J13" s="15">
        <v>2457.14279825327</v>
      </c>
      <c r="K13" s="15">
        <v>194.99199514307196</v>
      </c>
      <c r="L13" s="15">
        <v>59.271918402777779</v>
      </c>
      <c r="M13" s="15">
        <v>0</v>
      </c>
      <c r="N13" s="15">
        <v>2013.9716011031483</v>
      </c>
      <c r="O13" s="15">
        <v>573.17464657137896</v>
      </c>
      <c r="P13" s="15">
        <v>54.159319799212106</v>
      </c>
      <c r="Q13" s="15">
        <v>0</v>
      </c>
      <c r="R13" s="15">
        <v>32.868863998233849</v>
      </c>
      <c r="S13" s="15">
        <v>654.34572390729863</v>
      </c>
      <c r="T13" s="15">
        <v>33.618205442366047</v>
      </c>
      <c r="U13" s="15">
        <v>1653.6347308452578</v>
      </c>
      <c r="V13" s="15">
        <v>200.09468540900028</v>
      </c>
      <c r="W13" s="15">
        <v>0</v>
      </c>
      <c r="X13" s="15">
        <v>32.63864837063683</v>
      </c>
      <c r="Y13" s="15">
        <v>126.67174409748668</v>
      </c>
      <c r="Z13" s="15">
        <v>0</v>
      </c>
      <c r="AA13" s="15">
        <v>285.69685423282516</v>
      </c>
      <c r="AB13" s="15">
        <v>0</v>
      </c>
      <c r="AC13" s="15">
        <v>443.12588734750369</v>
      </c>
      <c r="AD13" s="15">
        <v>1072.8079601739125</v>
      </c>
      <c r="AE13" s="15">
        <v>24.934623896365828</v>
      </c>
      <c r="AF13" s="15">
        <v>6.2246981296512249</v>
      </c>
      <c r="AG13" s="15">
        <v>169.81318957083525</v>
      </c>
      <c r="AH13" s="15">
        <v>6036.4647018225378</v>
      </c>
      <c r="AI13" s="15">
        <v>402.678217848575</v>
      </c>
      <c r="AJ13" s="15">
        <v>833.31066254099721</v>
      </c>
      <c r="AK13" s="15">
        <v>98.525351551797385</v>
      </c>
      <c r="AL13" s="15">
        <v>771.26169656709203</v>
      </c>
      <c r="AM13" s="15">
        <v>7756.0676897548128</v>
      </c>
      <c r="AN13" s="15">
        <v>4908.870726541476</v>
      </c>
      <c r="AO13" s="15">
        <v>0</v>
      </c>
      <c r="AP13" s="15">
        <v>110432.53311258278</v>
      </c>
      <c r="AQ13" s="15">
        <v>24933.488212011704</v>
      </c>
      <c r="AR13" s="15">
        <v>44410.19621022982</v>
      </c>
      <c r="AS13" s="15">
        <v>0</v>
      </c>
      <c r="AT13" s="15">
        <v>7077.2953197195611</v>
      </c>
      <c r="AU13" s="15">
        <v>24178.870784388029</v>
      </c>
      <c r="AV13" s="15">
        <v>58335.631320546614</v>
      </c>
      <c r="AW13" s="15">
        <v>71498.069999999992</v>
      </c>
      <c r="AX13" s="15">
        <v>51183.627752065768</v>
      </c>
      <c r="AY13" s="15">
        <v>290161.23099038488</v>
      </c>
      <c r="AZ13" s="15">
        <v>0</v>
      </c>
      <c r="BA13" s="15">
        <v>12714.525445440782</v>
      </c>
      <c r="BB13" s="15">
        <v>0</v>
      </c>
      <c r="BC13" s="15">
        <v>0</v>
      </c>
      <c r="BD13" s="15">
        <v>1792.4087830201181</v>
      </c>
      <c r="BE13" s="15">
        <v>419775.21177705668</v>
      </c>
      <c r="BF13" s="15">
        <v>99921.093507300408</v>
      </c>
      <c r="BG13" s="15">
        <v>75885.146485762874</v>
      </c>
      <c r="BH13" s="15">
        <v>41.435010610870435</v>
      </c>
      <c r="BI13" s="15">
        <v>8678.68525120911</v>
      </c>
      <c r="BJ13" s="15">
        <v>16516.853932584268</v>
      </c>
      <c r="BK13" s="15">
        <v>43057.913059233084</v>
      </c>
      <c r="BL13" s="15">
        <v>37542.650673029217</v>
      </c>
      <c r="BM13" s="15">
        <v>2895.5482170641098</v>
      </c>
      <c r="BN13" s="15">
        <v>1189.5074946466809</v>
      </c>
      <c r="BO13" s="15">
        <v>187.88736330922688</v>
      </c>
      <c r="BP13" s="15">
        <v>0</v>
      </c>
      <c r="BQ13" s="15">
        <v>7291.666666666667</v>
      </c>
      <c r="BR13" s="15">
        <v>0</v>
      </c>
      <c r="BS13" s="15">
        <v>0</v>
      </c>
      <c r="BT13" s="15">
        <v>20486.189576562094</v>
      </c>
      <c r="BU13" s="15">
        <v>1267.1825913723087</v>
      </c>
      <c r="BV13" s="15">
        <v>1113.4921854025108</v>
      </c>
      <c r="BW13" s="15">
        <v>29872.753448195795</v>
      </c>
    </row>
    <row r="14" spans="1:75" ht="21" customHeight="1">
      <c r="A14" s="19" t="s">
        <v>12</v>
      </c>
      <c r="B14" s="23">
        <v>853.84674554736841</v>
      </c>
      <c r="C14" s="23">
        <v>517.98785201183966</v>
      </c>
      <c r="D14" s="23">
        <v>341.74834644701258</v>
      </c>
      <c r="E14" s="23">
        <v>6934.6443720092839</v>
      </c>
      <c r="F14" s="23">
        <v>3222.394525744704</v>
      </c>
      <c r="G14" s="23">
        <v>0</v>
      </c>
      <c r="H14" s="23">
        <v>1745.8085217089665</v>
      </c>
      <c r="I14" s="23">
        <v>3013.2406150468842</v>
      </c>
      <c r="J14" s="23">
        <v>5267.3596670552197</v>
      </c>
      <c r="K14" s="23">
        <v>647.58590367380805</v>
      </c>
      <c r="L14" s="23">
        <v>2549.3893809908059</v>
      </c>
      <c r="M14" s="23">
        <v>4293.8654211033645</v>
      </c>
      <c r="N14" s="23">
        <v>4387.0049843310544</v>
      </c>
      <c r="O14" s="23">
        <v>2414.5527452038054</v>
      </c>
      <c r="P14" s="23">
        <v>1293.647640959879</v>
      </c>
      <c r="Q14" s="23">
        <v>4014.1202784615798</v>
      </c>
      <c r="R14" s="23">
        <v>899.31975631152</v>
      </c>
      <c r="S14" s="23">
        <v>1047.8667113462629</v>
      </c>
      <c r="T14" s="23">
        <v>6262.6466465857275</v>
      </c>
      <c r="U14" s="23">
        <v>649.52366538080707</v>
      </c>
      <c r="V14" s="23">
        <v>1285.2728380205315</v>
      </c>
      <c r="W14" s="23">
        <v>122.91236253007646</v>
      </c>
      <c r="X14" s="23">
        <v>3812.2533480871944</v>
      </c>
      <c r="Y14" s="23">
        <v>953.30867084144325</v>
      </c>
      <c r="Z14" s="23">
        <v>1244.2210842713962</v>
      </c>
      <c r="AA14" s="23">
        <v>1466.9524207713534</v>
      </c>
      <c r="AB14" s="23">
        <v>514.28042885523325</v>
      </c>
      <c r="AC14" s="23">
        <v>3571.4304576943277</v>
      </c>
      <c r="AD14" s="23">
        <v>2154.4548564878983</v>
      </c>
      <c r="AE14" s="23">
        <v>1413.1762979470359</v>
      </c>
      <c r="AF14" s="23">
        <v>5944.8119275632198</v>
      </c>
      <c r="AG14" s="23">
        <v>8279.1193245851136</v>
      </c>
      <c r="AH14" s="23">
        <v>2507.5301490912216</v>
      </c>
      <c r="AI14" s="23">
        <v>11147.916061139744</v>
      </c>
      <c r="AJ14" s="23">
        <v>8805.4829125746674</v>
      </c>
      <c r="AK14" s="23">
        <v>168.83338158608458</v>
      </c>
      <c r="AL14" s="23">
        <v>7924.992156684224</v>
      </c>
      <c r="AM14" s="23">
        <v>284.85777574558296</v>
      </c>
      <c r="AN14" s="23">
        <v>3518.3254981005816</v>
      </c>
      <c r="AO14" s="23">
        <v>0</v>
      </c>
      <c r="AP14" s="23">
        <v>2605.3127002777182</v>
      </c>
      <c r="AQ14" s="23">
        <v>2797.6811220099812</v>
      </c>
      <c r="AR14" s="23">
        <v>0</v>
      </c>
      <c r="AS14" s="23">
        <v>576.19463369145706</v>
      </c>
      <c r="AT14" s="23">
        <v>0</v>
      </c>
      <c r="AU14" s="23">
        <v>0</v>
      </c>
      <c r="AV14" s="23">
        <v>1825.662135449493</v>
      </c>
      <c r="AW14" s="23">
        <v>0</v>
      </c>
      <c r="AX14" s="23">
        <v>416.00695833505767</v>
      </c>
      <c r="AY14" s="23">
        <v>2977.1038536094188</v>
      </c>
      <c r="AZ14" s="23">
        <v>524.96819072671497</v>
      </c>
      <c r="BA14" s="23">
        <v>0</v>
      </c>
      <c r="BB14" s="23">
        <v>0</v>
      </c>
      <c r="BC14" s="23">
        <v>1664.688882994318</v>
      </c>
      <c r="BD14" s="23">
        <v>618.14362435986379</v>
      </c>
      <c r="BE14" s="23">
        <v>0</v>
      </c>
      <c r="BF14" s="23">
        <v>100971.56858829272</v>
      </c>
      <c r="BG14" s="23">
        <v>558.97791195037757</v>
      </c>
      <c r="BH14" s="23">
        <v>1994.6501614249826</v>
      </c>
      <c r="BI14" s="23">
        <v>3125.7846270245304</v>
      </c>
      <c r="BJ14" s="23">
        <v>50610.533707865165</v>
      </c>
      <c r="BK14" s="23">
        <v>7760.6582547139278</v>
      </c>
      <c r="BL14" s="23">
        <v>3114.9911318503819</v>
      </c>
      <c r="BM14" s="23">
        <v>543.9309042221023</v>
      </c>
      <c r="BN14" s="23">
        <v>1738.7580299785866</v>
      </c>
      <c r="BO14" s="23">
        <v>3542.1279216015096</v>
      </c>
      <c r="BP14" s="23">
        <v>3054.6731939275792</v>
      </c>
      <c r="BQ14" s="23">
        <v>2559.8958333333335</v>
      </c>
      <c r="BR14" s="23">
        <v>1295.0683039906817</v>
      </c>
      <c r="BS14" s="23">
        <v>1186.8367118221424</v>
      </c>
      <c r="BT14" s="23">
        <v>2257.5694741249981</v>
      </c>
      <c r="BU14" s="23">
        <v>2709.7076426668032</v>
      </c>
      <c r="BV14" s="23">
        <v>6786.075808641539</v>
      </c>
      <c r="BW14" s="23">
        <v>0</v>
      </c>
    </row>
    <row r="15" spans="1:75" ht="21" customHeight="1">
      <c r="A15" s="21" t="s">
        <v>13</v>
      </c>
      <c r="B15" s="23">
        <f>SUM(B16,B19,B22)</f>
        <v>88038.099465216073</v>
      </c>
      <c r="C15" s="23">
        <f t="shared" ref="C15:F15" si="11">SUM(C16,C19,C22)</f>
        <v>60113.590781645536</v>
      </c>
      <c r="D15" s="23">
        <f t="shared" si="11"/>
        <v>62663.457910391575</v>
      </c>
      <c r="E15" s="23">
        <f t="shared" si="11"/>
        <v>50928.73087562478</v>
      </c>
      <c r="F15" s="23">
        <f t="shared" si="11"/>
        <v>84013.414615427042</v>
      </c>
      <c r="G15" s="23">
        <f t="shared" ref="G15:V15" si="12">SUM(G16,G19,G22)</f>
        <v>37108.046397068225</v>
      </c>
      <c r="H15" s="23">
        <f t="shared" si="12"/>
        <v>95273.826384874032</v>
      </c>
      <c r="I15" s="23">
        <f t="shared" si="12"/>
        <v>136680.79549922771</v>
      </c>
      <c r="J15" s="23">
        <f t="shared" si="12"/>
        <v>158415.27537320097</v>
      </c>
      <c r="K15" s="23">
        <f t="shared" si="12"/>
        <v>81480.812027108477</v>
      </c>
      <c r="L15" s="23">
        <f t="shared" si="12"/>
        <v>58019.571174115001</v>
      </c>
      <c r="M15" s="23">
        <f t="shared" si="12"/>
        <v>100522.65163823993</v>
      </c>
      <c r="N15" s="23">
        <f t="shared" si="12"/>
        <v>95438.158091430087</v>
      </c>
      <c r="O15" s="23">
        <f t="shared" si="12"/>
        <v>158197.00093856279</v>
      </c>
      <c r="P15" s="23">
        <f t="shared" si="12"/>
        <v>136814.38280817927</v>
      </c>
      <c r="Q15" s="23">
        <f t="shared" si="12"/>
        <v>116131.48102384921</v>
      </c>
      <c r="R15" s="23">
        <f t="shared" si="12"/>
        <v>125157.80257120685</v>
      </c>
      <c r="S15" s="23">
        <f t="shared" si="12"/>
        <v>59112.062703748743</v>
      </c>
      <c r="T15" s="23">
        <f t="shared" si="12"/>
        <v>78983.642586865841</v>
      </c>
      <c r="U15" s="23">
        <f t="shared" si="12"/>
        <v>61659.809737758056</v>
      </c>
      <c r="V15" s="23">
        <f t="shared" si="12"/>
        <v>59375.012431937721</v>
      </c>
      <c r="W15" s="23">
        <f t="shared" ref="W15:BB15" si="13">SUM(W16,W19,W22)</f>
        <v>37016.358530181969</v>
      </c>
      <c r="X15" s="23">
        <f t="shared" si="13"/>
        <v>47969.44307453066</v>
      </c>
      <c r="Y15" s="23">
        <f t="shared" si="13"/>
        <v>46989.567594270964</v>
      </c>
      <c r="Z15" s="23">
        <f t="shared" si="13"/>
        <v>39135.423718312391</v>
      </c>
      <c r="AA15" s="23">
        <f t="shared" si="13"/>
        <v>42085.544462069607</v>
      </c>
      <c r="AB15" s="23">
        <f t="shared" si="13"/>
        <v>40954.198123423237</v>
      </c>
      <c r="AC15" s="23">
        <f t="shared" si="13"/>
        <v>45845.385115081983</v>
      </c>
      <c r="AD15" s="23">
        <f t="shared" si="13"/>
        <v>48996.453374224664</v>
      </c>
      <c r="AE15" s="23">
        <f t="shared" si="13"/>
        <v>41149.413843652161</v>
      </c>
      <c r="AF15" s="23">
        <f t="shared" si="13"/>
        <v>61492.724371518903</v>
      </c>
      <c r="AG15" s="23">
        <f t="shared" si="13"/>
        <v>43692.198913078042</v>
      </c>
      <c r="AH15" s="23">
        <f t="shared" si="13"/>
        <v>51761.233487320394</v>
      </c>
      <c r="AI15" s="23">
        <f t="shared" si="13"/>
        <v>46936.732904206008</v>
      </c>
      <c r="AJ15" s="23">
        <f t="shared" si="13"/>
        <v>56991.135538753137</v>
      </c>
      <c r="AK15" s="23">
        <f t="shared" si="13"/>
        <v>48737.725636833711</v>
      </c>
      <c r="AL15" s="23">
        <f t="shared" si="13"/>
        <v>68969.676310775976</v>
      </c>
      <c r="AM15" s="23">
        <f t="shared" si="13"/>
        <v>120298.97992603494</v>
      </c>
      <c r="AN15" s="23">
        <f t="shared" si="13"/>
        <v>127999.68511948266</v>
      </c>
      <c r="AO15" s="23">
        <f t="shared" si="13"/>
        <v>122034.81984951251</v>
      </c>
      <c r="AP15" s="23">
        <f t="shared" si="13"/>
        <v>223499.8274551823</v>
      </c>
      <c r="AQ15" s="23">
        <f t="shared" si="13"/>
        <v>179966.32599534135</v>
      </c>
      <c r="AR15" s="23">
        <f t="shared" si="13"/>
        <v>204146.70561273687</v>
      </c>
      <c r="AS15" s="23">
        <f t="shared" si="13"/>
        <v>141356.59493305988</v>
      </c>
      <c r="AT15" s="23">
        <f t="shared" si="13"/>
        <v>139423.69648869647</v>
      </c>
      <c r="AU15" s="23">
        <f t="shared" si="13"/>
        <v>106391.73838575219</v>
      </c>
      <c r="AV15" s="23">
        <f t="shared" si="13"/>
        <v>187984.02879116414</v>
      </c>
      <c r="AW15" s="23">
        <f t="shared" si="13"/>
        <v>175152.0333076923</v>
      </c>
      <c r="AX15" s="23">
        <f t="shared" si="13"/>
        <v>136703.52943037759</v>
      </c>
      <c r="AY15" s="23">
        <f t="shared" si="13"/>
        <v>347043.50912437332</v>
      </c>
      <c r="AZ15" s="23">
        <f t="shared" si="13"/>
        <v>149338.69315710873</v>
      </c>
      <c r="BA15" s="23">
        <f t="shared" si="13"/>
        <v>174325.51056033373</v>
      </c>
      <c r="BB15" s="23">
        <f t="shared" si="13"/>
        <v>252345.90697032434</v>
      </c>
      <c r="BC15" s="23">
        <f t="shared" ref="BC15:BW15" si="14">SUM(BC16,BC19,BC22)</f>
        <v>148934.42033701431</v>
      </c>
      <c r="BD15" s="23">
        <f t="shared" si="14"/>
        <v>138933.06341635942</v>
      </c>
      <c r="BE15" s="23">
        <f t="shared" si="14"/>
        <v>253542.39945600304</v>
      </c>
      <c r="BF15" s="23">
        <f t="shared" si="14"/>
        <v>210101.44607908398</v>
      </c>
      <c r="BG15" s="23">
        <f t="shared" si="14"/>
        <v>213469.9265075865</v>
      </c>
      <c r="BH15" s="23">
        <f t="shared" si="14"/>
        <v>163348.51243573462</v>
      </c>
      <c r="BI15" s="23">
        <f t="shared" si="14"/>
        <v>162015.63851397292</v>
      </c>
      <c r="BJ15" s="23">
        <f t="shared" si="14"/>
        <v>169846.83778089884</v>
      </c>
      <c r="BK15" s="23">
        <f t="shared" si="14"/>
        <v>173214.21438832159</v>
      </c>
      <c r="BL15" s="23">
        <f t="shared" si="14"/>
        <v>111046.08941998077</v>
      </c>
      <c r="BM15" s="23">
        <f t="shared" si="14"/>
        <v>73316.457893420768</v>
      </c>
      <c r="BN15" s="23">
        <f t="shared" si="14"/>
        <v>66527.943254817976</v>
      </c>
      <c r="BO15" s="23">
        <f t="shared" si="14"/>
        <v>92032.454802518972</v>
      </c>
      <c r="BP15" s="23">
        <f t="shared" si="14"/>
        <v>60394.134484464521</v>
      </c>
      <c r="BQ15" s="23">
        <f t="shared" si="14"/>
        <v>18325.520833333332</v>
      </c>
      <c r="BR15" s="23">
        <f t="shared" si="14"/>
        <v>68108.481047928348</v>
      </c>
      <c r="BS15" s="23">
        <f t="shared" si="14"/>
        <v>31346.425952724512</v>
      </c>
      <c r="BT15" s="23">
        <f t="shared" si="14"/>
        <v>52663.481910018876</v>
      </c>
      <c r="BU15" s="23">
        <f t="shared" si="14"/>
        <v>30112.710894439762</v>
      </c>
      <c r="BV15" s="23">
        <f t="shared" si="14"/>
        <v>33606.09678603724</v>
      </c>
      <c r="BW15" s="23">
        <f t="shared" si="14"/>
        <v>32616.723022028204</v>
      </c>
    </row>
    <row r="16" spans="1:75" ht="21" customHeight="1">
      <c r="A16" s="19" t="s">
        <v>3</v>
      </c>
      <c r="B16" s="23">
        <f>SUM(B17:B18)</f>
        <v>61278.919801248107</v>
      </c>
      <c r="C16" s="23">
        <f t="shared" ref="C16:F16" si="15">SUM(C17:C18)</f>
        <v>41929.467589224427</v>
      </c>
      <c r="D16" s="23">
        <f t="shared" si="15"/>
        <v>42424.519431091721</v>
      </c>
      <c r="E16" s="23">
        <f t="shared" si="15"/>
        <v>38277.272049275125</v>
      </c>
      <c r="F16" s="23">
        <f t="shared" si="15"/>
        <v>59287.809594989376</v>
      </c>
      <c r="G16" s="23">
        <f t="shared" ref="G16:V16" si="16">SUM(G17:G18)</f>
        <v>29983.565381173561</v>
      </c>
      <c r="H16" s="23">
        <f t="shared" si="16"/>
        <v>73060.030718236289</v>
      </c>
      <c r="I16" s="23">
        <f t="shared" si="16"/>
        <v>116920.66577594184</v>
      </c>
      <c r="J16" s="23">
        <f t="shared" si="16"/>
        <v>126081.77477052933</v>
      </c>
      <c r="K16" s="23">
        <f t="shared" si="16"/>
        <v>49953.580712399853</v>
      </c>
      <c r="L16" s="23">
        <f t="shared" si="16"/>
        <v>31075.218123374216</v>
      </c>
      <c r="M16" s="23">
        <f t="shared" si="16"/>
        <v>77714.072858538799</v>
      </c>
      <c r="N16" s="23">
        <f t="shared" si="16"/>
        <v>79409.475715799141</v>
      </c>
      <c r="O16" s="23">
        <f t="shared" si="16"/>
        <v>120464.71897043534</v>
      </c>
      <c r="P16" s="23">
        <f t="shared" si="16"/>
        <v>120235.06379330881</v>
      </c>
      <c r="Q16" s="23">
        <f t="shared" si="16"/>
        <v>89966.729642129212</v>
      </c>
      <c r="R16" s="23">
        <f t="shared" si="16"/>
        <v>99738.886569906448</v>
      </c>
      <c r="S16" s="23">
        <f t="shared" si="16"/>
        <v>32280.262351386846</v>
      </c>
      <c r="T16" s="23">
        <f t="shared" si="16"/>
        <v>48001.123681774421</v>
      </c>
      <c r="U16" s="23">
        <f t="shared" si="16"/>
        <v>32071.268854361948</v>
      </c>
      <c r="V16" s="23">
        <f t="shared" si="16"/>
        <v>32837.403824643516</v>
      </c>
      <c r="W16" s="23">
        <f t="shared" ref="W16:BB16" si="17">SUM(W17:W18)</f>
        <v>32789.881951836709</v>
      </c>
      <c r="X16" s="23">
        <f t="shared" si="17"/>
        <v>29985.707077057421</v>
      </c>
      <c r="Y16" s="23">
        <f t="shared" si="17"/>
        <v>35582.741284307915</v>
      </c>
      <c r="Z16" s="23">
        <f t="shared" si="17"/>
        <v>31257.993505717957</v>
      </c>
      <c r="AA16" s="23">
        <f t="shared" si="17"/>
        <v>35123.606781153903</v>
      </c>
      <c r="AB16" s="23">
        <f t="shared" si="17"/>
        <v>32771.149159635708</v>
      </c>
      <c r="AC16" s="23">
        <f t="shared" si="17"/>
        <v>38411.974438203048</v>
      </c>
      <c r="AD16" s="23">
        <f t="shared" si="17"/>
        <v>42503.595716302647</v>
      </c>
      <c r="AE16" s="23">
        <f t="shared" si="17"/>
        <v>28458.814061551257</v>
      </c>
      <c r="AF16" s="23">
        <f t="shared" si="17"/>
        <v>45667.632087562786</v>
      </c>
      <c r="AG16" s="23">
        <f t="shared" si="17"/>
        <v>33204.657285100657</v>
      </c>
      <c r="AH16" s="23">
        <f t="shared" si="17"/>
        <v>36686.521489432715</v>
      </c>
      <c r="AI16" s="23">
        <f t="shared" si="17"/>
        <v>38380.614258149508</v>
      </c>
      <c r="AJ16" s="23">
        <f t="shared" si="17"/>
        <v>38606.986871329711</v>
      </c>
      <c r="AK16" s="23">
        <f t="shared" si="17"/>
        <v>33724.417241789546</v>
      </c>
      <c r="AL16" s="23">
        <f t="shared" si="17"/>
        <v>56942.705044734932</v>
      </c>
      <c r="AM16" s="23">
        <f t="shared" si="17"/>
        <v>76390.338926991928</v>
      </c>
      <c r="AN16" s="23">
        <f t="shared" si="17"/>
        <v>108281.51481042437</v>
      </c>
      <c r="AO16" s="23">
        <f t="shared" si="17"/>
        <v>93594.977193726168</v>
      </c>
      <c r="AP16" s="23">
        <f t="shared" si="17"/>
        <v>155063.78908475308</v>
      </c>
      <c r="AQ16" s="23">
        <f t="shared" si="17"/>
        <v>112007.07297244144</v>
      </c>
      <c r="AR16" s="23">
        <f t="shared" si="17"/>
        <v>72737.399175288883</v>
      </c>
      <c r="AS16" s="23">
        <f t="shared" si="17"/>
        <v>117385.83448455545</v>
      </c>
      <c r="AT16" s="23">
        <f t="shared" si="17"/>
        <v>94414.790546154167</v>
      </c>
      <c r="AU16" s="23">
        <f t="shared" si="17"/>
        <v>55249.380522925363</v>
      </c>
      <c r="AV16" s="23">
        <f t="shared" si="17"/>
        <v>134652.03529562303</v>
      </c>
      <c r="AW16" s="23">
        <f t="shared" si="17"/>
        <v>115099.9408076923</v>
      </c>
      <c r="AX16" s="23">
        <f t="shared" si="17"/>
        <v>77721.631892665988</v>
      </c>
      <c r="AY16" s="23">
        <f t="shared" si="17"/>
        <v>80962.521432117705</v>
      </c>
      <c r="AZ16" s="23">
        <f t="shared" si="17"/>
        <v>68897.992113786706</v>
      </c>
      <c r="BA16" s="23">
        <f t="shared" si="17"/>
        <v>73078.118292774088</v>
      </c>
      <c r="BB16" s="23">
        <f t="shared" si="17"/>
        <v>166895.08937395248</v>
      </c>
      <c r="BC16" s="23">
        <f t="shared" ref="BC16:BW16" si="18">SUM(BC17:BC18)</f>
        <v>85555.495964483649</v>
      </c>
      <c r="BD16" s="23">
        <f t="shared" si="18"/>
        <v>110925.37983561067</v>
      </c>
      <c r="BE16" s="23">
        <f t="shared" si="18"/>
        <v>19836.23730673793</v>
      </c>
      <c r="BF16" s="23">
        <f t="shared" si="18"/>
        <v>137930.87369635643</v>
      </c>
      <c r="BG16" s="23">
        <f t="shared" si="18"/>
        <v>119437.72694371428</v>
      </c>
      <c r="BH16" s="23">
        <f t="shared" si="18"/>
        <v>134341.89047673799</v>
      </c>
      <c r="BI16" s="23">
        <f t="shared" si="18"/>
        <v>100896.49970966793</v>
      </c>
      <c r="BJ16" s="23">
        <f t="shared" si="18"/>
        <v>74274.759129213475</v>
      </c>
      <c r="BK16" s="23">
        <f t="shared" si="18"/>
        <v>66250.330678607323</v>
      </c>
      <c r="BL16" s="23">
        <f t="shared" si="18"/>
        <v>62559.364831980231</v>
      </c>
      <c r="BM16" s="23">
        <f t="shared" si="18"/>
        <v>63282.579789556417</v>
      </c>
      <c r="BN16" s="23">
        <f t="shared" si="18"/>
        <v>53035.994646680934</v>
      </c>
      <c r="BO16" s="23">
        <f t="shared" si="18"/>
        <v>79476.696651840321</v>
      </c>
      <c r="BP16" s="23">
        <f t="shared" si="18"/>
        <v>50406.886529771393</v>
      </c>
      <c r="BQ16" s="23">
        <f t="shared" si="18"/>
        <v>13978.385416666666</v>
      </c>
      <c r="BR16" s="23">
        <f t="shared" si="18"/>
        <v>60634.118471251575</v>
      </c>
      <c r="BS16" s="23">
        <f t="shared" si="18"/>
        <v>27806.5279494651</v>
      </c>
      <c r="BT16" s="23">
        <f t="shared" si="18"/>
        <v>40853.903644653619</v>
      </c>
      <c r="BU16" s="23">
        <f t="shared" si="18"/>
        <v>25159.666117113207</v>
      </c>
      <c r="BV16" s="23">
        <f t="shared" si="18"/>
        <v>26509.714931150593</v>
      </c>
      <c r="BW16" s="23">
        <f t="shared" si="18"/>
        <v>22804.831266737874</v>
      </c>
    </row>
    <row r="17" spans="1:75" ht="21" customHeight="1">
      <c r="A17" s="7" t="s">
        <v>14</v>
      </c>
      <c r="B17" s="15">
        <v>29437.466592268927</v>
      </c>
      <c r="C17" s="15">
        <v>23440.746420584466</v>
      </c>
      <c r="D17" s="15">
        <v>21608.633129456608</v>
      </c>
      <c r="E17" s="15">
        <v>16262.472441783799</v>
      </c>
      <c r="F17" s="15">
        <v>23495.004156303588</v>
      </c>
      <c r="G17" s="15">
        <v>13300.49226573486</v>
      </c>
      <c r="H17" s="15">
        <v>30690.84040223738</v>
      </c>
      <c r="I17" s="15">
        <v>57623.175601393545</v>
      </c>
      <c r="J17" s="15">
        <v>45961.19530434515</v>
      </c>
      <c r="K17" s="15">
        <v>24265.69429440589</v>
      </c>
      <c r="L17" s="15">
        <v>12695.943221958341</v>
      </c>
      <c r="M17" s="15">
        <v>35381.067816157985</v>
      </c>
      <c r="N17" s="15">
        <v>32880.703317271378</v>
      </c>
      <c r="O17" s="15">
        <v>47957.244181772752</v>
      </c>
      <c r="P17" s="15">
        <v>58446.637664853784</v>
      </c>
      <c r="Q17" s="15">
        <v>39019.296106302441</v>
      </c>
      <c r="R17" s="15">
        <v>50914.710167311816</v>
      </c>
      <c r="S17" s="15">
        <v>13931.148082305115</v>
      </c>
      <c r="T17" s="15">
        <v>25925.932200691634</v>
      </c>
      <c r="U17" s="15">
        <v>18692.57209932612</v>
      </c>
      <c r="V17" s="15">
        <v>14244.211883989072</v>
      </c>
      <c r="W17" s="15">
        <v>7925.0726047479875</v>
      </c>
      <c r="X17" s="15">
        <v>18456.841038860308</v>
      </c>
      <c r="Y17" s="15">
        <v>22194.27690798567</v>
      </c>
      <c r="Z17" s="15">
        <v>20523.002488230672</v>
      </c>
      <c r="AA17" s="15">
        <v>22384.689941368699</v>
      </c>
      <c r="AB17" s="15">
        <v>17517.349349719705</v>
      </c>
      <c r="AC17" s="15">
        <v>21351.124721082011</v>
      </c>
      <c r="AD17" s="15">
        <v>22069.389566682123</v>
      </c>
      <c r="AE17" s="15">
        <v>17369.718024308608</v>
      </c>
      <c r="AF17" s="15">
        <v>26595.859578232408</v>
      </c>
      <c r="AG17" s="15">
        <v>21422.873854905913</v>
      </c>
      <c r="AH17" s="15">
        <v>21113.878766035326</v>
      </c>
      <c r="AI17" s="15">
        <v>24305.85771335979</v>
      </c>
      <c r="AJ17" s="15">
        <v>23225.903161638529</v>
      </c>
      <c r="AK17" s="15">
        <v>21218.26144219709</v>
      </c>
      <c r="AL17" s="15">
        <v>30189.892303758992</v>
      </c>
      <c r="AM17" s="15">
        <v>31892.618503386046</v>
      </c>
      <c r="AN17" s="15">
        <v>46430.147212727519</v>
      </c>
      <c r="AO17" s="15">
        <v>39011.255969160658</v>
      </c>
      <c r="AP17" s="15">
        <v>63491.328581188136</v>
      </c>
      <c r="AQ17" s="15">
        <v>39014.791830559443</v>
      </c>
      <c r="AR17" s="15">
        <v>26413.932474613503</v>
      </c>
      <c r="AS17" s="15">
        <v>48252.486137124331</v>
      </c>
      <c r="AT17" s="15">
        <v>29193.349658198142</v>
      </c>
      <c r="AU17" s="15">
        <v>17717.727169382346</v>
      </c>
      <c r="AV17" s="15">
        <v>40903.519225230419</v>
      </c>
      <c r="AW17" s="15">
        <v>46130.420653846151</v>
      </c>
      <c r="AX17" s="15">
        <v>34536.972792168446</v>
      </c>
      <c r="AY17" s="15">
        <v>38549.300148310969</v>
      </c>
      <c r="AZ17" s="15">
        <v>46444.479138522009</v>
      </c>
      <c r="BA17" s="15">
        <v>19666.243016342134</v>
      </c>
      <c r="BB17" s="15">
        <v>45488.231442374046</v>
      </c>
      <c r="BC17" s="15">
        <v>48757.428455513829</v>
      </c>
      <c r="BD17" s="15">
        <v>61885.538776472604</v>
      </c>
      <c r="BE17" s="15">
        <v>7523.4990456193937</v>
      </c>
      <c r="BF17" s="15">
        <v>41947.361425464871</v>
      </c>
      <c r="BG17" s="15">
        <v>42188.203267190678</v>
      </c>
      <c r="BH17" s="15">
        <v>78806.027904062867</v>
      </c>
      <c r="BI17" s="15">
        <v>39563.33266321574</v>
      </c>
      <c r="BJ17" s="15">
        <v>52565.061095505611</v>
      </c>
      <c r="BK17" s="15">
        <v>27500.558432874768</v>
      </c>
      <c r="BL17" s="15">
        <v>30490.206841671858</v>
      </c>
      <c r="BM17" s="15">
        <v>34226.444724489047</v>
      </c>
      <c r="BN17" s="15">
        <v>39691.092077087793</v>
      </c>
      <c r="BO17" s="15">
        <v>46938.504948489863</v>
      </c>
      <c r="BP17" s="15">
        <v>31301.110686543801</v>
      </c>
      <c r="BQ17" s="15">
        <v>7766.6666666666661</v>
      </c>
      <c r="BR17" s="15">
        <v>36254.754587478426</v>
      </c>
      <c r="BS17" s="15">
        <v>11695.381854923442</v>
      </c>
      <c r="BT17" s="15">
        <v>23870.492516444188</v>
      </c>
      <c r="BU17" s="15">
        <v>14399.203193454739</v>
      </c>
      <c r="BV17" s="15">
        <v>15704.082292283039</v>
      </c>
      <c r="BW17" s="15">
        <v>13865.4518181396</v>
      </c>
    </row>
    <row r="18" spans="1:75" ht="21" customHeight="1">
      <c r="A18" s="7" t="s">
        <v>29</v>
      </c>
      <c r="B18" s="15">
        <v>31841.453208979176</v>
      </c>
      <c r="C18" s="15">
        <v>18488.721168639961</v>
      </c>
      <c r="D18" s="15">
        <v>20815.886301635113</v>
      </c>
      <c r="E18" s="15">
        <v>22014.799607491324</v>
      </c>
      <c r="F18" s="15">
        <v>35792.805438685791</v>
      </c>
      <c r="G18" s="15">
        <v>16683.073115438703</v>
      </c>
      <c r="H18" s="15">
        <v>42369.190315998916</v>
      </c>
      <c r="I18" s="15">
        <v>59297.4901745483</v>
      </c>
      <c r="J18" s="15">
        <v>80120.579466184179</v>
      </c>
      <c r="K18" s="15">
        <v>25687.886417993963</v>
      </c>
      <c r="L18" s="15">
        <v>18379.274901415876</v>
      </c>
      <c r="M18" s="15">
        <v>42333.005042380813</v>
      </c>
      <c r="N18" s="15">
        <v>46528.77239852777</v>
      </c>
      <c r="O18" s="15">
        <v>72507.474788662585</v>
      </c>
      <c r="P18" s="15">
        <v>61788.42612845503</v>
      </c>
      <c r="Q18" s="15">
        <v>50947.433535826778</v>
      </c>
      <c r="R18" s="15">
        <v>48824.176402594632</v>
      </c>
      <c r="S18" s="15">
        <v>18349.114269081732</v>
      </c>
      <c r="T18" s="15">
        <v>22075.191481082791</v>
      </c>
      <c r="U18" s="15">
        <v>13378.696755035828</v>
      </c>
      <c r="V18" s="15">
        <v>18593.191940654444</v>
      </c>
      <c r="W18" s="15">
        <v>24864.809347088722</v>
      </c>
      <c r="X18" s="15">
        <v>11528.866038197111</v>
      </c>
      <c r="Y18" s="15">
        <v>13388.464376322247</v>
      </c>
      <c r="Z18" s="15">
        <v>10734.991017487286</v>
      </c>
      <c r="AA18" s="15">
        <v>12738.916839785205</v>
      </c>
      <c r="AB18" s="15">
        <v>15253.799809916005</v>
      </c>
      <c r="AC18" s="15">
        <v>17060.849717121037</v>
      </c>
      <c r="AD18" s="15">
        <v>20434.206149620521</v>
      </c>
      <c r="AE18" s="15">
        <v>11089.096037242649</v>
      </c>
      <c r="AF18" s="15">
        <v>19071.772509330374</v>
      </c>
      <c r="AG18" s="15">
        <v>11781.783430194746</v>
      </c>
      <c r="AH18" s="15">
        <v>15572.642723397386</v>
      </c>
      <c r="AI18" s="15">
        <v>14074.756544789716</v>
      </c>
      <c r="AJ18" s="15">
        <v>15381.083709691182</v>
      </c>
      <c r="AK18" s="15">
        <v>12506.155799592458</v>
      </c>
      <c r="AL18" s="15">
        <v>26752.81274097594</v>
      </c>
      <c r="AM18" s="15">
        <v>44497.720423605882</v>
      </c>
      <c r="AN18" s="15">
        <v>61851.367597696852</v>
      </c>
      <c r="AO18" s="15">
        <v>54583.721224565503</v>
      </c>
      <c r="AP18" s="15">
        <v>91572.460503564944</v>
      </c>
      <c r="AQ18" s="15">
        <v>72992.281141881991</v>
      </c>
      <c r="AR18" s="15">
        <v>46323.466700675388</v>
      </c>
      <c r="AS18" s="15">
        <v>69133.348347431122</v>
      </c>
      <c r="AT18" s="15">
        <v>65221.440887956029</v>
      </c>
      <c r="AU18" s="15">
        <v>37531.653353543014</v>
      </c>
      <c r="AV18" s="15">
        <v>93748.516070392623</v>
      </c>
      <c r="AW18" s="15">
        <v>68969.520153846155</v>
      </c>
      <c r="AX18" s="15">
        <v>43184.659100497534</v>
      </c>
      <c r="AY18" s="15">
        <v>42413.221283806743</v>
      </c>
      <c r="AZ18" s="15">
        <v>22453.512975264701</v>
      </c>
      <c r="BA18" s="15">
        <v>53411.875276431958</v>
      </c>
      <c r="BB18" s="15">
        <v>121406.85793157842</v>
      </c>
      <c r="BC18" s="15">
        <v>36798.067508969827</v>
      </c>
      <c r="BD18" s="15">
        <v>49039.841059138067</v>
      </c>
      <c r="BE18" s="15">
        <v>12312.738261118535</v>
      </c>
      <c r="BF18" s="15">
        <v>95983.512270891573</v>
      </c>
      <c r="BG18" s="15">
        <v>77249.523676523604</v>
      </c>
      <c r="BH18" s="15">
        <v>55535.862572675112</v>
      </c>
      <c r="BI18" s="15">
        <v>61333.167046452181</v>
      </c>
      <c r="BJ18" s="15">
        <v>21709.698033707864</v>
      </c>
      <c r="BK18" s="15">
        <v>38749.772245732551</v>
      </c>
      <c r="BL18" s="15">
        <v>32069.157990308377</v>
      </c>
      <c r="BM18" s="15">
        <v>29056.13506506737</v>
      </c>
      <c r="BN18" s="15">
        <v>13344.902569593145</v>
      </c>
      <c r="BO18" s="15">
        <v>32538.191703350458</v>
      </c>
      <c r="BP18" s="15">
        <v>19105.775843227595</v>
      </c>
      <c r="BQ18" s="15">
        <v>6211.71875</v>
      </c>
      <c r="BR18" s="15">
        <v>24379.363883773149</v>
      </c>
      <c r="BS18" s="15">
        <v>16111.146094541658</v>
      </c>
      <c r="BT18" s="15">
        <v>16983.411128209435</v>
      </c>
      <c r="BU18" s="15">
        <v>10760.462923658468</v>
      </c>
      <c r="BV18" s="15">
        <v>10805.632638867553</v>
      </c>
      <c r="BW18" s="15">
        <v>8939.3794485982744</v>
      </c>
    </row>
    <row r="19" spans="1:75" ht="21" customHeight="1">
      <c r="A19" s="19" t="s">
        <v>9</v>
      </c>
      <c r="B19" s="23">
        <f>SUM(B20:B21)</f>
        <v>7255.9860678209061</v>
      </c>
      <c r="C19" s="23">
        <f t="shared" ref="C19:V19" si="19">SUM(C20:C21)</f>
        <v>8518.162527981689</v>
      </c>
      <c r="D19" s="23">
        <f t="shared" si="19"/>
        <v>7576.2916746065894</v>
      </c>
      <c r="E19" s="23">
        <f t="shared" si="19"/>
        <v>5420.6605402166988</v>
      </c>
      <c r="F19" s="23">
        <f t="shared" si="19"/>
        <v>5427.4648494430512</v>
      </c>
      <c r="G19" s="23">
        <f t="shared" si="19"/>
        <v>5071.1874547236557</v>
      </c>
      <c r="H19" s="23">
        <f t="shared" si="19"/>
        <v>3363.0394179626519</v>
      </c>
      <c r="I19" s="23">
        <f t="shared" si="19"/>
        <v>2924.5637457791922</v>
      </c>
      <c r="J19" s="23">
        <f t="shared" si="19"/>
        <v>20526.236005072664</v>
      </c>
      <c r="K19" s="23">
        <f t="shared" si="19"/>
        <v>13346.871887450197</v>
      </c>
      <c r="L19" s="23">
        <f t="shared" si="19"/>
        <v>3646.6666806757798</v>
      </c>
      <c r="M19" s="23">
        <f t="shared" si="19"/>
        <v>6844.314702419204</v>
      </c>
      <c r="N19" s="23">
        <f t="shared" si="19"/>
        <v>2303.0101121944385</v>
      </c>
      <c r="O19" s="23">
        <f t="shared" si="19"/>
        <v>19708.459079401124</v>
      </c>
      <c r="P19" s="23">
        <f t="shared" si="19"/>
        <v>770.49291386387517</v>
      </c>
      <c r="Q19" s="23">
        <f t="shared" si="19"/>
        <v>733.15842134519175</v>
      </c>
      <c r="R19" s="23">
        <f t="shared" si="19"/>
        <v>1812.6854476876135</v>
      </c>
      <c r="S19" s="23">
        <f t="shared" si="19"/>
        <v>671.49739874785757</v>
      </c>
      <c r="T19" s="23">
        <f t="shared" si="19"/>
        <v>4266.2340431256998</v>
      </c>
      <c r="U19" s="23">
        <f t="shared" si="19"/>
        <v>3603.8584255461515</v>
      </c>
      <c r="V19" s="23">
        <f t="shared" si="19"/>
        <v>683.02527269591565</v>
      </c>
      <c r="W19" s="23">
        <f t="shared" ref="W19:BB19" si="20">SUM(W20:W21)</f>
        <v>775.80310858391806</v>
      </c>
      <c r="X19" s="23">
        <f t="shared" si="20"/>
        <v>3380.6613684606714</v>
      </c>
      <c r="Y19" s="23">
        <f t="shared" si="20"/>
        <v>3293.080634819893</v>
      </c>
      <c r="Z19" s="23">
        <f t="shared" si="20"/>
        <v>2851.649871109651</v>
      </c>
      <c r="AA19" s="23">
        <f t="shared" si="20"/>
        <v>3286.3837058714366</v>
      </c>
      <c r="AB19" s="23">
        <f t="shared" si="20"/>
        <v>5626.5094861029575</v>
      </c>
      <c r="AC19" s="23">
        <f t="shared" si="20"/>
        <v>4949.192665110485</v>
      </c>
      <c r="AD19" s="23">
        <f t="shared" si="20"/>
        <v>3390.0903114800285</v>
      </c>
      <c r="AE19" s="23">
        <f t="shared" si="20"/>
        <v>5984.341702634576</v>
      </c>
      <c r="AF19" s="23">
        <f t="shared" si="20"/>
        <v>7140.276384551993</v>
      </c>
      <c r="AG19" s="23">
        <f t="shared" si="20"/>
        <v>4623.5835625888358</v>
      </c>
      <c r="AH19" s="23">
        <f t="shared" si="20"/>
        <v>4933.0825055521163</v>
      </c>
      <c r="AI19" s="23">
        <f t="shared" si="20"/>
        <v>3008.3727409878552</v>
      </c>
      <c r="AJ19" s="23">
        <f t="shared" si="20"/>
        <v>4421.8448036957034</v>
      </c>
      <c r="AK19" s="23">
        <f t="shared" si="20"/>
        <v>4313.0132091629193</v>
      </c>
      <c r="AL19" s="23">
        <f t="shared" si="20"/>
        <v>7079.1451970217231</v>
      </c>
      <c r="AM19" s="23">
        <f t="shared" si="20"/>
        <v>30169.263001539683</v>
      </c>
      <c r="AN19" s="23">
        <f t="shared" si="20"/>
        <v>9265.5139507219119</v>
      </c>
      <c r="AO19" s="23">
        <f t="shared" si="20"/>
        <v>11410.254604705382</v>
      </c>
      <c r="AP19" s="23">
        <f t="shared" si="20"/>
        <v>53559.391572981207</v>
      </c>
      <c r="AQ19" s="23">
        <f t="shared" si="20"/>
        <v>41944.995482705213</v>
      </c>
      <c r="AR19" s="23">
        <f t="shared" si="20"/>
        <v>117910.52153751359</v>
      </c>
      <c r="AS19" s="23">
        <f t="shared" si="20"/>
        <v>4107.1169299981248</v>
      </c>
      <c r="AT19" s="23">
        <f t="shared" si="20"/>
        <v>16825.761219700613</v>
      </c>
      <c r="AU19" s="23">
        <f t="shared" si="20"/>
        <v>36299.386131110266</v>
      </c>
      <c r="AV19" s="23">
        <f t="shared" si="20"/>
        <v>45230.709843938006</v>
      </c>
      <c r="AW19" s="23">
        <f t="shared" si="20"/>
        <v>49327.424615384618</v>
      </c>
      <c r="AX19" s="23">
        <f t="shared" si="20"/>
        <v>35400.492153048886</v>
      </c>
      <c r="AY19" s="23">
        <f t="shared" si="20"/>
        <v>199158.57163892844</v>
      </c>
      <c r="AZ19" s="23">
        <f t="shared" si="20"/>
        <v>683.41384846695757</v>
      </c>
      <c r="BA19" s="23">
        <f t="shared" si="20"/>
        <v>15927.180621870271</v>
      </c>
      <c r="BB19" s="23">
        <f t="shared" si="20"/>
        <v>2550.2671793355025</v>
      </c>
      <c r="BC19" s="23">
        <f t="shared" ref="BC19:BW19" si="21">SUM(BC20:BC21)</f>
        <v>211.62760892934426</v>
      </c>
      <c r="BD19" s="23">
        <f t="shared" si="21"/>
        <v>2740.6430982204793</v>
      </c>
      <c r="BE19" s="23">
        <f t="shared" si="21"/>
        <v>230061.77490933382</v>
      </c>
      <c r="BF19" s="23">
        <f t="shared" si="21"/>
        <v>62006.900545866061</v>
      </c>
      <c r="BG19" s="23">
        <f t="shared" si="21"/>
        <v>87820.500314409743</v>
      </c>
      <c r="BH19" s="23">
        <f t="shared" si="21"/>
        <v>24361.014663152073</v>
      </c>
      <c r="BI19" s="23">
        <f t="shared" si="21"/>
        <v>55445.282825461756</v>
      </c>
      <c r="BJ19" s="23">
        <f t="shared" si="21"/>
        <v>87639.044943820205</v>
      </c>
      <c r="BK19" s="23">
        <f t="shared" si="21"/>
        <v>97290.192933096929</v>
      </c>
      <c r="BL19" s="23">
        <f t="shared" si="21"/>
        <v>40928.98396342944</v>
      </c>
      <c r="BM19" s="23">
        <f t="shared" si="21"/>
        <v>2314.4601895659357</v>
      </c>
      <c r="BN19" s="23">
        <f t="shared" si="21"/>
        <v>5370.1284796573873</v>
      </c>
      <c r="BO19" s="23">
        <f t="shared" si="21"/>
        <v>4717.8004358383123</v>
      </c>
      <c r="BP19" s="23">
        <f t="shared" si="21"/>
        <v>1362.1655147970937</v>
      </c>
      <c r="BQ19" s="23">
        <f t="shared" si="21"/>
        <v>2525.5208333333335</v>
      </c>
      <c r="BR19" s="23">
        <f t="shared" si="21"/>
        <v>4620.7787435003029</v>
      </c>
      <c r="BS19" s="23">
        <f t="shared" si="21"/>
        <v>409.93159902684573</v>
      </c>
      <c r="BT19" s="23">
        <f t="shared" si="21"/>
        <v>7860.9471882176204</v>
      </c>
      <c r="BU19" s="23">
        <f t="shared" si="21"/>
        <v>1330.5717356694677</v>
      </c>
      <c r="BV19" s="23">
        <f t="shared" si="21"/>
        <v>2545.9107727709261</v>
      </c>
      <c r="BW19" s="23">
        <f t="shared" si="21"/>
        <v>5181.5744206566669</v>
      </c>
    </row>
    <row r="20" spans="1:75" ht="21" customHeight="1">
      <c r="A20" s="7" t="s">
        <v>14</v>
      </c>
      <c r="B20" s="15">
        <v>971.05963070031009</v>
      </c>
      <c r="C20" s="15">
        <v>482.59888685341525</v>
      </c>
      <c r="D20" s="15">
        <v>474.92085689697569</v>
      </c>
      <c r="E20" s="15">
        <v>0</v>
      </c>
      <c r="F20" s="15">
        <v>978.32551342996214</v>
      </c>
      <c r="G20" s="15">
        <v>120.43806195934717</v>
      </c>
      <c r="H20" s="15">
        <v>88.0186352161261</v>
      </c>
      <c r="I20" s="15">
        <v>24.904738093786207</v>
      </c>
      <c r="J20" s="15">
        <v>345.403994575882</v>
      </c>
      <c r="K20" s="15">
        <v>503.20410332639074</v>
      </c>
      <c r="L20" s="15">
        <v>34.285865656904384</v>
      </c>
      <c r="M20" s="15">
        <v>146.53561289482886</v>
      </c>
      <c r="N20" s="15">
        <v>389.67336142466087</v>
      </c>
      <c r="O20" s="15">
        <v>835.97299500737677</v>
      </c>
      <c r="P20" s="15">
        <v>2.0762036365591454</v>
      </c>
      <c r="Q20" s="15">
        <v>69.638688160088932</v>
      </c>
      <c r="R20" s="15">
        <v>16.792822326821334</v>
      </c>
      <c r="S20" s="15">
        <v>42.679285530540177</v>
      </c>
      <c r="T20" s="15">
        <v>20.122922857433068</v>
      </c>
      <c r="U20" s="15">
        <v>393.02435746125366</v>
      </c>
      <c r="V20" s="15">
        <v>0</v>
      </c>
      <c r="W20" s="15">
        <v>0</v>
      </c>
      <c r="X20" s="15">
        <v>166.22593522777751</v>
      </c>
      <c r="Y20" s="15">
        <v>67.933241657499082</v>
      </c>
      <c r="Z20" s="15">
        <v>546.72523961661341</v>
      </c>
      <c r="AA20" s="15">
        <v>876.95519699112128</v>
      </c>
      <c r="AB20" s="15">
        <v>1541.9429184998114</v>
      </c>
      <c r="AC20" s="15">
        <v>1237.7761209304233</v>
      </c>
      <c r="AD20" s="15">
        <v>1155.9067139666754</v>
      </c>
      <c r="AE20" s="15">
        <v>1078.8713197870732</v>
      </c>
      <c r="AF20" s="15">
        <v>1535.0586515495161</v>
      </c>
      <c r="AG20" s="15">
        <v>677.61678271472181</v>
      </c>
      <c r="AH20" s="15">
        <v>835.63709878953614</v>
      </c>
      <c r="AI20" s="15">
        <v>680.33966251788024</v>
      </c>
      <c r="AJ20" s="15">
        <v>819.56253650750148</v>
      </c>
      <c r="AK20" s="15">
        <v>83.709627144890263</v>
      </c>
      <c r="AL20" s="15">
        <v>1009.9326579106494</v>
      </c>
      <c r="AM20" s="15">
        <v>8445.8317481808808</v>
      </c>
      <c r="AN20" s="15">
        <v>1153.0073988658539</v>
      </c>
      <c r="AO20" s="15">
        <v>0</v>
      </c>
      <c r="AP20" s="15">
        <v>1584.9786704229866</v>
      </c>
      <c r="AQ20" s="15">
        <v>1221.2125914726587</v>
      </c>
      <c r="AR20" s="15">
        <v>3431.4890211894244</v>
      </c>
      <c r="AS20" s="15">
        <v>0</v>
      </c>
      <c r="AT20" s="15">
        <v>7591.4702581369247</v>
      </c>
      <c r="AU20" s="15">
        <v>372.86851079954528</v>
      </c>
      <c r="AV20" s="15">
        <v>2054.5514202429381</v>
      </c>
      <c r="AW20" s="15">
        <v>1865.9023076923077</v>
      </c>
      <c r="AX20" s="15">
        <v>1596.9153785757312</v>
      </c>
      <c r="AY20" s="15">
        <v>18145.780899996487</v>
      </c>
      <c r="AZ20" s="15">
        <v>45.497428145210186</v>
      </c>
      <c r="BA20" s="15">
        <v>451.20531035285893</v>
      </c>
      <c r="BB20" s="15">
        <v>0</v>
      </c>
      <c r="BC20" s="15">
        <v>0</v>
      </c>
      <c r="BD20" s="15">
        <v>596.84082529834052</v>
      </c>
      <c r="BE20" s="15">
        <v>36385.545905707193</v>
      </c>
      <c r="BF20" s="15">
        <v>10641.647805440909</v>
      </c>
      <c r="BG20" s="15">
        <v>6041.1170875367334</v>
      </c>
      <c r="BH20" s="15">
        <v>286.07191366763067</v>
      </c>
      <c r="BI20" s="15">
        <v>1252.0265574143909</v>
      </c>
      <c r="BJ20" s="15">
        <v>24912.921348314605</v>
      </c>
      <c r="BK20" s="15">
        <v>4128.9679181064039</v>
      </c>
      <c r="BL20" s="15">
        <v>2275.3336641293909</v>
      </c>
      <c r="BM20" s="15">
        <v>104.27930016194074</v>
      </c>
      <c r="BN20" s="15">
        <v>1611.3490364025695</v>
      </c>
      <c r="BO20" s="15">
        <v>816.81547619047637</v>
      </c>
      <c r="BP20" s="15">
        <v>408.76602280111047</v>
      </c>
      <c r="BQ20" s="15">
        <v>0</v>
      </c>
      <c r="BR20" s="15">
        <v>1038.8578222169369</v>
      </c>
      <c r="BS20" s="15">
        <v>43.038118319487829</v>
      </c>
      <c r="BT20" s="15">
        <v>2024.6682815021636</v>
      </c>
      <c r="BU20" s="15">
        <v>119.5108505946756</v>
      </c>
      <c r="BV20" s="15">
        <v>273.18587435201152</v>
      </c>
      <c r="BW20" s="15">
        <v>748.69781265963866</v>
      </c>
    </row>
    <row r="21" spans="1:75" ht="21" customHeight="1">
      <c r="A21" s="7" t="s">
        <v>29</v>
      </c>
      <c r="B21" s="15">
        <v>6284.9264371205963</v>
      </c>
      <c r="C21" s="15">
        <v>8035.563641128274</v>
      </c>
      <c r="D21" s="15">
        <v>7101.3708177096141</v>
      </c>
      <c r="E21" s="15">
        <v>5420.6605402166988</v>
      </c>
      <c r="F21" s="15">
        <v>4449.1393360130887</v>
      </c>
      <c r="G21" s="15">
        <v>4950.7493927643081</v>
      </c>
      <c r="H21" s="15">
        <v>3275.0207827465256</v>
      </c>
      <c r="I21" s="15">
        <v>2899.6590076854059</v>
      </c>
      <c r="J21" s="15">
        <v>20180.832010496782</v>
      </c>
      <c r="K21" s="15">
        <v>12843.667784123807</v>
      </c>
      <c r="L21" s="15">
        <v>3612.3808150188756</v>
      </c>
      <c r="M21" s="15">
        <v>6697.7790895243752</v>
      </c>
      <c r="N21" s="15">
        <v>1913.3367507697778</v>
      </c>
      <c r="O21" s="15">
        <v>18872.486084393746</v>
      </c>
      <c r="P21" s="15">
        <v>768.416710227316</v>
      </c>
      <c r="Q21" s="15">
        <v>663.51973318510284</v>
      </c>
      <c r="R21" s="15">
        <v>1795.8926253607922</v>
      </c>
      <c r="S21" s="15">
        <v>628.81811321731743</v>
      </c>
      <c r="T21" s="15">
        <v>4246.1111202682669</v>
      </c>
      <c r="U21" s="15">
        <v>3210.8340680848978</v>
      </c>
      <c r="V21" s="15">
        <v>683.02527269591565</v>
      </c>
      <c r="W21" s="15">
        <v>775.80310858391806</v>
      </c>
      <c r="X21" s="15">
        <v>3214.435433232894</v>
      </c>
      <c r="Y21" s="15">
        <v>3225.1473931623941</v>
      </c>
      <c r="Z21" s="15">
        <v>2304.9246314930379</v>
      </c>
      <c r="AA21" s="15">
        <v>2409.4285088803153</v>
      </c>
      <c r="AB21" s="15">
        <v>4084.5665676031463</v>
      </c>
      <c r="AC21" s="15">
        <v>3711.4165441800615</v>
      </c>
      <c r="AD21" s="15">
        <v>2234.1835975133531</v>
      </c>
      <c r="AE21" s="15">
        <v>4905.4703828475031</v>
      </c>
      <c r="AF21" s="15">
        <v>5605.217733002477</v>
      </c>
      <c r="AG21" s="15">
        <v>3945.9667798741143</v>
      </c>
      <c r="AH21" s="15">
        <v>4097.4454067625802</v>
      </c>
      <c r="AI21" s="15">
        <v>2328.033078469975</v>
      </c>
      <c r="AJ21" s="15">
        <v>3602.2822671882018</v>
      </c>
      <c r="AK21" s="15">
        <v>4229.3035820180294</v>
      </c>
      <c r="AL21" s="15">
        <v>6069.212539111074</v>
      </c>
      <c r="AM21" s="15">
        <v>21723.431253358802</v>
      </c>
      <c r="AN21" s="15">
        <v>8112.5065518560577</v>
      </c>
      <c r="AO21" s="15">
        <v>11410.254604705382</v>
      </c>
      <c r="AP21" s="15">
        <v>51974.412902558222</v>
      </c>
      <c r="AQ21" s="15">
        <v>40723.782891232557</v>
      </c>
      <c r="AR21" s="15">
        <v>114479.03251632417</v>
      </c>
      <c r="AS21" s="15">
        <v>4107.1169299981248</v>
      </c>
      <c r="AT21" s="15">
        <v>9234.2909615636891</v>
      </c>
      <c r="AU21" s="15">
        <v>35926.517620310718</v>
      </c>
      <c r="AV21" s="15">
        <v>43176.158423695066</v>
      </c>
      <c r="AW21" s="15">
        <v>47461.522307692314</v>
      </c>
      <c r="AX21" s="15">
        <v>33803.576774473157</v>
      </c>
      <c r="AY21" s="15">
        <v>181012.79073893194</v>
      </c>
      <c r="AZ21" s="15">
        <v>637.91642032174741</v>
      </c>
      <c r="BA21" s="15">
        <v>15475.975311517412</v>
      </c>
      <c r="BB21" s="15">
        <v>2550.2671793355025</v>
      </c>
      <c r="BC21" s="15">
        <v>211.62760892934426</v>
      </c>
      <c r="BD21" s="15">
        <v>2143.8022729221389</v>
      </c>
      <c r="BE21" s="15">
        <v>193676.22900362662</v>
      </c>
      <c r="BF21" s="15">
        <v>51365.252740425152</v>
      </c>
      <c r="BG21" s="15">
        <v>81779.383226873004</v>
      </c>
      <c r="BH21" s="15">
        <v>24074.942749484442</v>
      </c>
      <c r="BI21" s="15">
        <v>54193.256268047364</v>
      </c>
      <c r="BJ21" s="15">
        <v>62726.123595505604</v>
      </c>
      <c r="BK21" s="15">
        <v>93161.22501499053</v>
      </c>
      <c r="BL21" s="15">
        <v>38653.650299300047</v>
      </c>
      <c r="BM21" s="15">
        <v>2210.180889403995</v>
      </c>
      <c r="BN21" s="15">
        <v>3758.779443254818</v>
      </c>
      <c r="BO21" s="15">
        <v>3900.9849596478357</v>
      </c>
      <c r="BP21" s="15">
        <v>953.39949199598323</v>
      </c>
      <c r="BQ21" s="15">
        <v>2525.5208333333335</v>
      </c>
      <c r="BR21" s="15">
        <v>3581.9209212833657</v>
      </c>
      <c r="BS21" s="15">
        <v>366.89348070735792</v>
      </c>
      <c r="BT21" s="15">
        <v>5836.2789067154572</v>
      </c>
      <c r="BU21" s="15">
        <v>1211.0608850747922</v>
      </c>
      <c r="BV21" s="15">
        <v>2272.7248984189146</v>
      </c>
      <c r="BW21" s="15">
        <v>4432.8766079970283</v>
      </c>
    </row>
    <row r="22" spans="1:75" ht="21" customHeight="1">
      <c r="A22" s="19" t="s">
        <v>15</v>
      </c>
      <c r="B22" s="23">
        <v>19503.193596147059</v>
      </c>
      <c r="C22" s="23">
        <v>9665.9606644394244</v>
      </c>
      <c r="D22" s="23">
        <v>12662.646804693264</v>
      </c>
      <c r="E22" s="23">
        <v>7230.7982861329565</v>
      </c>
      <c r="F22" s="23">
        <v>19298.140170994615</v>
      </c>
      <c r="G22" s="23">
        <v>2053.2935611710059</v>
      </c>
      <c r="H22" s="23">
        <v>18850.756248675101</v>
      </c>
      <c r="I22" s="23">
        <v>16835.565977506671</v>
      </c>
      <c r="J22" s="23">
        <v>11807.264597598978</v>
      </c>
      <c r="K22" s="23">
        <v>18180.359427258427</v>
      </c>
      <c r="L22" s="23">
        <v>23297.686370065003</v>
      </c>
      <c r="M22" s="23">
        <v>15964.264077281932</v>
      </c>
      <c r="N22" s="23">
        <v>13725.672263436507</v>
      </c>
      <c r="O22" s="23">
        <v>18023.822888726325</v>
      </c>
      <c r="P22" s="23">
        <v>15808.826101006594</v>
      </c>
      <c r="Q22" s="23">
        <v>25431.592960374808</v>
      </c>
      <c r="R22" s="23">
        <v>23606.230553612786</v>
      </c>
      <c r="S22" s="23">
        <v>26160.302953614035</v>
      </c>
      <c r="T22" s="23">
        <v>26716.284861965716</v>
      </c>
      <c r="U22" s="23">
        <v>25984.682457849958</v>
      </c>
      <c r="V22" s="23">
        <v>25854.583334598286</v>
      </c>
      <c r="W22" s="23">
        <v>3450.673469761341</v>
      </c>
      <c r="X22" s="23">
        <v>14603.074629012572</v>
      </c>
      <c r="Y22" s="23">
        <v>8113.7456751431564</v>
      </c>
      <c r="Z22" s="23">
        <v>5025.7803414847776</v>
      </c>
      <c r="AA22" s="23">
        <v>3675.5539750442713</v>
      </c>
      <c r="AB22" s="23">
        <v>2556.5394776845683</v>
      </c>
      <c r="AC22" s="23">
        <v>2484.218011768447</v>
      </c>
      <c r="AD22" s="23">
        <v>3102.7673464419831</v>
      </c>
      <c r="AE22" s="23">
        <v>6706.2580794663309</v>
      </c>
      <c r="AF22" s="23">
        <v>8684.8158994041205</v>
      </c>
      <c r="AG22" s="23">
        <v>5863.9580653885523</v>
      </c>
      <c r="AH22" s="23">
        <v>10141.62949233556</v>
      </c>
      <c r="AI22" s="23">
        <v>5547.7459050686457</v>
      </c>
      <c r="AJ22" s="23">
        <v>13962.303863727717</v>
      </c>
      <c r="AK22" s="23">
        <v>10700.295185881247</v>
      </c>
      <c r="AL22" s="23">
        <v>4947.8260690193219</v>
      </c>
      <c r="AM22" s="23">
        <v>13739.377997503327</v>
      </c>
      <c r="AN22" s="23">
        <v>10452.656358336377</v>
      </c>
      <c r="AO22" s="23">
        <v>17029.588051080966</v>
      </c>
      <c r="AP22" s="23">
        <v>14876.646797448018</v>
      </c>
      <c r="AQ22" s="23">
        <v>26014.257540194703</v>
      </c>
      <c r="AR22" s="23">
        <v>13498.784899934386</v>
      </c>
      <c r="AS22" s="23">
        <v>19863.643518506287</v>
      </c>
      <c r="AT22" s="23">
        <v>28183.144722841691</v>
      </c>
      <c r="AU22" s="23">
        <v>14842.971731716563</v>
      </c>
      <c r="AV22" s="23">
        <v>8101.2836516030811</v>
      </c>
      <c r="AW22" s="23">
        <v>10724.667884615385</v>
      </c>
      <c r="AX22" s="23">
        <v>23581.405384662692</v>
      </c>
      <c r="AY22" s="23">
        <v>66922.416053327164</v>
      </c>
      <c r="AZ22" s="23">
        <v>79757.28719485506</v>
      </c>
      <c r="BA22" s="23">
        <v>85320.211645689356</v>
      </c>
      <c r="BB22" s="23">
        <v>82900.550417036371</v>
      </c>
      <c r="BC22" s="23">
        <v>63167.296763601335</v>
      </c>
      <c r="BD22" s="23">
        <v>25267.040482528275</v>
      </c>
      <c r="BE22" s="23">
        <v>3644.3872399312845</v>
      </c>
      <c r="BF22" s="23">
        <v>10163.671836861493</v>
      </c>
      <c r="BG22" s="23">
        <v>6211.6992494624692</v>
      </c>
      <c r="BH22" s="23">
        <v>4645.6072958445593</v>
      </c>
      <c r="BI22" s="23">
        <v>5673.8559788432403</v>
      </c>
      <c r="BJ22" s="23">
        <v>7933.0337078651673</v>
      </c>
      <c r="BK22" s="23">
        <v>9673.690776617359</v>
      </c>
      <c r="BL22" s="23">
        <v>7557.740624571109</v>
      </c>
      <c r="BM22" s="23">
        <v>7719.4179142984167</v>
      </c>
      <c r="BN22" s="23">
        <v>8121.820128479656</v>
      </c>
      <c r="BO22" s="23">
        <v>7837.9577148403396</v>
      </c>
      <c r="BP22" s="23">
        <v>8625.0824398960358</v>
      </c>
      <c r="BQ22" s="23">
        <v>1821.6145833333335</v>
      </c>
      <c r="BR22" s="23">
        <v>2853.5838331764735</v>
      </c>
      <c r="BS22" s="23">
        <v>3129.9664042325667</v>
      </c>
      <c r="BT22" s="23">
        <v>3948.6310771476342</v>
      </c>
      <c r="BU22" s="23">
        <v>3622.4730416570892</v>
      </c>
      <c r="BV22" s="23">
        <v>4550.4710821157178</v>
      </c>
      <c r="BW22" s="23">
        <v>4630.3173346336634</v>
      </c>
    </row>
    <row r="23" spans="1:75" ht="21" customHeight="1">
      <c r="A23" s="11" t="s">
        <v>16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ht="21" customHeight="1">
      <c r="A24" s="19" t="s">
        <v>17</v>
      </c>
      <c r="B24" s="23">
        <f>B4-B15</f>
        <v>24009.995646256823</v>
      </c>
      <c r="C24" s="23">
        <f t="shared" ref="C24:V24" si="22">C4-C15</f>
        <v>49661.395068930877</v>
      </c>
      <c r="D24" s="23">
        <f t="shared" si="22"/>
        <v>46108.106878671417</v>
      </c>
      <c r="E24" s="23">
        <f t="shared" si="22"/>
        <v>52776.187679769326</v>
      </c>
      <c r="F24" s="23">
        <f t="shared" si="22"/>
        <v>72367.763828167241</v>
      </c>
      <c r="G24" s="23">
        <f t="shared" si="22"/>
        <v>7077.4772156623803</v>
      </c>
      <c r="H24" s="23">
        <f t="shared" si="22"/>
        <v>32240.066066444968</v>
      </c>
      <c r="I24" s="23">
        <f t="shared" si="22"/>
        <v>94250.695214247244</v>
      </c>
      <c r="J24" s="23">
        <f t="shared" si="22"/>
        <v>89684.041513704287</v>
      </c>
      <c r="K24" s="23">
        <f t="shared" si="22"/>
        <v>12053.82816142292</v>
      </c>
      <c r="L24" s="23">
        <f t="shared" si="22"/>
        <v>27466.290380955528</v>
      </c>
      <c r="M24" s="23">
        <f t="shared" si="22"/>
        <v>76439.701719386896</v>
      </c>
      <c r="N24" s="23">
        <f t="shared" si="22"/>
        <v>57525.559622430592</v>
      </c>
      <c r="O24" s="23">
        <f t="shared" si="22"/>
        <v>49464.341338482278</v>
      </c>
      <c r="P24" s="23">
        <f t="shared" si="22"/>
        <v>109121.00108531222</v>
      </c>
      <c r="Q24" s="23">
        <f t="shared" si="22"/>
        <v>18557.579698073721</v>
      </c>
      <c r="R24" s="23">
        <f t="shared" si="22"/>
        <v>17108.750570961274</v>
      </c>
      <c r="S24" s="23">
        <f t="shared" si="22"/>
        <v>52302.986959175207</v>
      </c>
      <c r="T24" s="23">
        <f t="shared" si="22"/>
        <v>36741.50109924734</v>
      </c>
      <c r="U24" s="23">
        <f t="shared" si="22"/>
        <v>-2098.3353566484802</v>
      </c>
      <c r="V24" s="23">
        <f t="shared" si="22"/>
        <v>11820.152409361996</v>
      </c>
      <c r="W24" s="23">
        <f t="shared" ref="W24:BB24" si="23">W4-W15</f>
        <v>48504.904513798479</v>
      </c>
      <c r="X24" s="23">
        <f t="shared" si="23"/>
        <v>17598.954449513927</v>
      </c>
      <c r="Y24" s="23">
        <f t="shared" si="23"/>
        <v>34423.590327134545</v>
      </c>
      <c r="Z24" s="23">
        <f t="shared" si="23"/>
        <v>39929.750114876544</v>
      </c>
      <c r="AA24" s="23">
        <f t="shared" si="23"/>
        <v>40960.719902610654</v>
      </c>
      <c r="AB24" s="24">
        <f t="shared" si="23"/>
        <v>42906.3088917399</v>
      </c>
      <c r="AC24" s="23">
        <f t="shared" si="23"/>
        <v>35804.377534783474</v>
      </c>
      <c r="AD24" s="23">
        <f t="shared" si="23"/>
        <v>42238.231986931722</v>
      </c>
      <c r="AE24" s="23">
        <f t="shared" si="23"/>
        <v>14582.438762473626</v>
      </c>
      <c r="AF24" s="23">
        <f t="shared" si="23"/>
        <v>32178.802391956568</v>
      </c>
      <c r="AG24" s="23">
        <f t="shared" si="23"/>
        <v>34289.165018349056</v>
      </c>
      <c r="AH24" s="23">
        <f t="shared" si="23"/>
        <v>20079.68518771739</v>
      </c>
      <c r="AI24" s="23">
        <f t="shared" si="23"/>
        <v>51295.892476538116</v>
      </c>
      <c r="AJ24" s="23">
        <f t="shared" si="23"/>
        <v>24808.370163724961</v>
      </c>
      <c r="AK24" s="23">
        <f t="shared" si="23"/>
        <v>36887.371137720649</v>
      </c>
      <c r="AL24" s="23">
        <f t="shared" si="23"/>
        <v>58937.545217059713</v>
      </c>
      <c r="AM24" s="23">
        <f t="shared" si="23"/>
        <v>220334.55946679215</v>
      </c>
      <c r="AN24" s="23">
        <f t="shared" si="23"/>
        <v>155771.46283048266</v>
      </c>
      <c r="AO24" s="23">
        <f t="shared" si="23"/>
        <v>97532.084864879143</v>
      </c>
      <c r="AP24" s="23">
        <f t="shared" si="23"/>
        <v>161295.83735278519</v>
      </c>
      <c r="AQ24" s="23">
        <f t="shared" si="23"/>
        <v>86397.25297073269</v>
      </c>
      <c r="AR24" s="23">
        <f t="shared" si="23"/>
        <v>161031.98953642137</v>
      </c>
      <c r="AS24" s="23">
        <f t="shared" si="23"/>
        <v>71737.856687487947</v>
      </c>
      <c r="AT24" s="23">
        <f t="shared" si="23"/>
        <v>10222.992415360321</v>
      </c>
      <c r="AU24" s="23">
        <f t="shared" si="23"/>
        <v>12764.674630541864</v>
      </c>
      <c r="AV24" s="23">
        <f t="shared" si="23"/>
        <v>87931.636442789604</v>
      </c>
      <c r="AW24" s="23">
        <f t="shared" si="23"/>
        <v>78763.210930769244</v>
      </c>
      <c r="AX24" s="23">
        <f t="shared" si="23"/>
        <v>62109.927146296308</v>
      </c>
      <c r="AY24" s="23">
        <f t="shared" si="23"/>
        <v>117185.81468190969</v>
      </c>
      <c r="AZ24" s="23">
        <f t="shared" si="23"/>
        <v>-19633.355334652821</v>
      </c>
      <c r="BA24" s="23">
        <f t="shared" si="23"/>
        <v>65280.913477628434</v>
      </c>
      <c r="BB24" s="23">
        <f t="shared" si="23"/>
        <v>77616.761652371089</v>
      </c>
      <c r="BC24" s="23">
        <f t="shared" ref="BC24:BW24" si="24">BC4-BC15</f>
        <v>-22223.631097970938</v>
      </c>
      <c r="BD24" s="23">
        <f t="shared" si="24"/>
        <v>51043.667887990829</v>
      </c>
      <c r="BE24" s="23">
        <f t="shared" si="24"/>
        <v>225982.53447699943</v>
      </c>
      <c r="BF24" s="23">
        <f t="shared" si="24"/>
        <v>373604.91311770526</v>
      </c>
      <c r="BG24" s="23">
        <f t="shared" si="24"/>
        <v>188835.33360642492</v>
      </c>
      <c r="BH24" s="23">
        <f t="shared" si="24"/>
        <v>172332.73555838387</v>
      </c>
      <c r="BI24" s="23">
        <f t="shared" si="24"/>
        <v>142718.76935250725</v>
      </c>
      <c r="BJ24" s="23">
        <f t="shared" si="24"/>
        <v>133571.79283707862</v>
      </c>
      <c r="BK24" s="23">
        <f t="shared" si="24"/>
        <v>90314.108573721052</v>
      </c>
      <c r="BL24" s="23">
        <f t="shared" si="24"/>
        <v>109744.86682289824</v>
      </c>
      <c r="BM24" s="23">
        <f t="shared" si="24"/>
        <v>232857.87932834373</v>
      </c>
      <c r="BN24" s="23">
        <f t="shared" si="24"/>
        <v>102812.72376873656</v>
      </c>
      <c r="BO24" s="23">
        <f t="shared" si="24"/>
        <v>193376.64338978197</v>
      </c>
      <c r="BP24" s="23">
        <f t="shared" si="24"/>
        <v>57817.33295851099</v>
      </c>
      <c r="BQ24" s="23">
        <f t="shared" si="24"/>
        <v>52190.114583333328</v>
      </c>
      <c r="BR24" s="23">
        <f t="shared" si="24"/>
        <v>214730.81794935773</v>
      </c>
      <c r="BS24" s="23">
        <f t="shared" si="24"/>
        <v>91061.432806130309</v>
      </c>
      <c r="BT24" s="23">
        <f t="shared" si="24"/>
        <v>141971.08489295229</v>
      </c>
      <c r="BU24" s="23">
        <f t="shared" si="24"/>
        <v>118657.87859151252</v>
      </c>
      <c r="BV24" s="23">
        <f t="shared" si="24"/>
        <v>99214.540661776409</v>
      </c>
      <c r="BW24" s="23">
        <f t="shared" si="24"/>
        <v>103058.43515379493</v>
      </c>
    </row>
    <row r="25" spans="1:75" ht="21" customHeight="1">
      <c r="A25" s="11" t="s">
        <v>19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</row>
    <row r="26" spans="1:75" ht="21" customHeight="1">
      <c r="A26" s="7" t="s">
        <v>18</v>
      </c>
      <c r="B26" s="15">
        <v>114879.27742732475</v>
      </c>
      <c r="C26" s="15">
        <v>153418.98955878557</v>
      </c>
      <c r="D26" s="15">
        <v>207309.23519716624</v>
      </c>
      <c r="E26" s="15">
        <v>230949.98174880989</v>
      </c>
      <c r="F26" s="15">
        <v>153220.56895329899</v>
      </c>
      <c r="G26" s="15">
        <v>64010.314910299581</v>
      </c>
      <c r="H26" s="15">
        <v>112033.30219835807</v>
      </c>
      <c r="I26" s="15">
        <v>146851.56523045831</v>
      </c>
      <c r="J26" s="15">
        <v>211590.05562971902</v>
      </c>
      <c r="K26" s="15">
        <v>180117.97509798119</v>
      </c>
      <c r="L26" s="15">
        <v>95846.951098863865</v>
      </c>
      <c r="M26" s="15">
        <v>155657.5608995347</v>
      </c>
      <c r="N26" s="15">
        <v>158375.15711672592</v>
      </c>
      <c r="O26" s="15">
        <v>101957.62497772981</v>
      </c>
      <c r="P26" s="15">
        <v>121445.6623251847</v>
      </c>
      <c r="Q26" s="15">
        <v>142073.69315294211</v>
      </c>
      <c r="R26" s="15">
        <v>169239.45165808324</v>
      </c>
      <c r="S26" s="15">
        <v>148470.54493855024</v>
      </c>
      <c r="T26" s="15">
        <v>197752.76696176658</v>
      </c>
      <c r="U26" s="15">
        <v>141930.73354633173</v>
      </c>
      <c r="V26" s="15">
        <v>133663.38235518927</v>
      </c>
      <c r="W26" s="15">
        <v>122175.60214936509</v>
      </c>
      <c r="X26" s="15">
        <v>153890.07679727633</v>
      </c>
      <c r="Y26" s="15">
        <v>225803.5201940707</v>
      </c>
      <c r="Z26" s="15">
        <v>198602.81060583438</v>
      </c>
      <c r="AA26" s="15">
        <v>178935.15996460387</v>
      </c>
      <c r="AB26" s="15">
        <v>182326.81926148749</v>
      </c>
      <c r="AC26" s="15">
        <v>181663.10816180604</v>
      </c>
      <c r="AD26" s="15">
        <v>172414.41370045027</v>
      </c>
      <c r="AE26" s="15">
        <v>193247.27634115086</v>
      </c>
      <c r="AF26" s="15">
        <v>194127.60054495954</v>
      </c>
      <c r="AG26" s="15">
        <v>213928.975954044</v>
      </c>
      <c r="AH26" s="15">
        <v>182671.39524197625</v>
      </c>
      <c r="AI26" s="15">
        <v>190613.03254385656</v>
      </c>
      <c r="AJ26" s="15">
        <v>232759.41285969986</v>
      </c>
      <c r="AK26" s="15">
        <v>226835.06820999767</v>
      </c>
      <c r="AL26" s="15">
        <v>191247.67231342397</v>
      </c>
      <c r="AM26" s="15">
        <v>271354.82053477544</v>
      </c>
      <c r="AN26" s="15">
        <v>300926.34289774048</v>
      </c>
      <c r="AO26" s="15">
        <v>279540.13082874095</v>
      </c>
      <c r="AP26" s="15">
        <v>180485.58743123797</v>
      </c>
      <c r="AQ26" s="15">
        <v>172003.18114249661</v>
      </c>
      <c r="AR26" s="15">
        <v>211180.99020509247</v>
      </c>
      <c r="AS26" s="15">
        <v>388336.34497829858</v>
      </c>
      <c r="AT26" s="15">
        <v>351736.72868657723</v>
      </c>
      <c r="AU26" s="15">
        <v>308401.91890867759</v>
      </c>
      <c r="AV26" s="15">
        <v>272439.60949202353</v>
      </c>
      <c r="AW26" s="15">
        <v>269137.5830769231</v>
      </c>
      <c r="AX26" s="15">
        <v>234579.78103905421</v>
      </c>
      <c r="AY26" s="15">
        <v>314256.64265432517</v>
      </c>
      <c r="AZ26" s="15">
        <v>170789.43689369404</v>
      </c>
      <c r="BA26" s="15">
        <v>143833.29812209439</v>
      </c>
      <c r="BB26" s="15">
        <v>111238.73567977916</v>
      </c>
      <c r="BC26" s="15">
        <v>294654.95109522686</v>
      </c>
      <c r="BD26" s="15">
        <v>227321.11942974283</v>
      </c>
      <c r="BE26" s="15">
        <v>362834.78068333655</v>
      </c>
      <c r="BF26" s="15">
        <v>141151.3990591577</v>
      </c>
      <c r="BG26" s="15">
        <v>202997.90654638698</v>
      </c>
      <c r="BH26" s="15">
        <v>203302.45653087963</v>
      </c>
      <c r="BI26" s="15">
        <v>176002.69837869925</v>
      </c>
      <c r="BJ26" s="15">
        <v>138388.21348314607</v>
      </c>
      <c r="BK26" s="15">
        <v>200581.99243700743</v>
      </c>
      <c r="BL26" s="15">
        <v>202786.68131670909</v>
      </c>
      <c r="BM26" s="15">
        <v>195687.67353062591</v>
      </c>
      <c r="BN26" s="15">
        <v>275889.72698072804</v>
      </c>
      <c r="BO26" s="15">
        <v>200816.01246102352</v>
      </c>
      <c r="BP26" s="15">
        <v>267989.96365703823</v>
      </c>
      <c r="BQ26" s="15">
        <v>804648.13541666674</v>
      </c>
      <c r="BR26" s="15">
        <v>206266.4117089748</v>
      </c>
      <c r="BS26" s="15">
        <v>133400.87667114954</v>
      </c>
      <c r="BT26" s="15">
        <v>250719.66471148838</v>
      </c>
      <c r="BU26" s="15">
        <v>167472.21834853012</v>
      </c>
      <c r="BV26" s="15">
        <v>198911.40817948128</v>
      </c>
      <c r="BW26" s="15">
        <v>227450.32534559359</v>
      </c>
    </row>
    <row r="27" spans="1:75" ht="21" customHeight="1">
      <c r="A27" s="7" t="s">
        <v>20</v>
      </c>
      <c r="B27" s="15">
        <f>SUM(B24,B26)</f>
        <v>138889.27307358157</v>
      </c>
      <c r="C27" s="15">
        <f t="shared" ref="C27:F27" si="25">SUM(C24,C26)</f>
        <v>203080.38462771644</v>
      </c>
      <c r="D27" s="15">
        <f t="shared" si="25"/>
        <v>253417.34207583766</v>
      </c>
      <c r="E27" s="15">
        <f t="shared" si="25"/>
        <v>283726.16942857922</v>
      </c>
      <c r="F27" s="15">
        <f t="shared" si="25"/>
        <v>225588.33278146625</v>
      </c>
      <c r="G27" s="15">
        <f t="shared" ref="G27" si="26">SUM(G24,G26)</f>
        <v>71087.792125961962</v>
      </c>
      <c r="H27" s="15">
        <f t="shared" ref="H27" si="27">SUM(H24,H26)</f>
        <v>144273.36826480302</v>
      </c>
      <c r="I27" s="15">
        <f t="shared" ref="I27" si="28">SUM(I24,I26)</f>
        <v>241102.26044470555</v>
      </c>
      <c r="J27" s="15">
        <f t="shared" ref="J27" si="29">SUM(J24,J26)</f>
        <v>301274.09714342328</v>
      </c>
      <c r="K27" s="15">
        <f t="shared" ref="K27" si="30">SUM(K24,K26)</f>
        <v>192171.80325940411</v>
      </c>
      <c r="L27" s="15">
        <f t="shared" ref="L27" si="31">SUM(L24,L26)</f>
        <v>123313.24147981939</v>
      </c>
      <c r="M27" s="15">
        <f t="shared" ref="M27" si="32">SUM(M24,M26)</f>
        <v>232097.26261892158</v>
      </c>
      <c r="N27" s="15">
        <f t="shared" ref="N27" si="33">SUM(N24,N26)</f>
        <v>215900.71673915652</v>
      </c>
      <c r="O27" s="15">
        <f t="shared" ref="O27" si="34">SUM(O24,O26)</f>
        <v>151421.96631621209</v>
      </c>
      <c r="P27" s="15">
        <f t="shared" ref="P27" si="35">SUM(P24,P26)</f>
        <v>230566.66341049693</v>
      </c>
      <c r="Q27" s="15">
        <f t="shared" ref="Q27" si="36">SUM(Q24,Q26)</f>
        <v>160631.27285101585</v>
      </c>
      <c r="R27" s="15">
        <f t="shared" ref="R27" si="37">SUM(R24,R26)</f>
        <v>186348.20222904452</v>
      </c>
      <c r="S27" s="15">
        <f t="shared" ref="S27" si="38">SUM(S24,S26)</f>
        <v>200773.53189772545</v>
      </c>
      <c r="T27" s="15">
        <f t="shared" ref="T27" si="39">SUM(T24,T26)</f>
        <v>234494.26806101392</v>
      </c>
      <c r="U27" s="15">
        <f t="shared" ref="U27" si="40">SUM(U24,U26)</f>
        <v>139832.39818968324</v>
      </c>
      <c r="V27" s="15">
        <f t="shared" ref="V27" si="41">SUM(V24,V26)</f>
        <v>145483.53476455127</v>
      </c>
      <c r="W27" s="15">
        <f t="shared" ref="W27" si="42">SUM(W24,W26)</f>
        <v>170680.50666316357</v>
      </c>
      <c r="X27" s="15">
        <f t="shared" ref="X27" si="43">SUM(X24,X26)</f>
        <v>171489.03124679025</v>
      </c>
      <c r="Y27" s="15">
        <f t="shared" ref="Y27" si="44">SUM(Y24,Y26)</f>
        <v>260227.11052120524</v>
      </c>
      <c r="Z27" s="15">
        <f t="shared" ref="Z27" si="45">SUM(Z24,Z26)</f>
        <v>238532.56072071093</v>
      </c>
      <c r="AA27" s="15">
        <f t="shared" ref="AA27" si="46">SUM(AA24,AA26)</f>
        <v>219895.87986721453</v>
      </c>
      <c r="AB27" s="15">
        <f t="shared" ref="AB27" si="47">SUM(AB24,AB26)</f>
        <v>225233.12815322739</v>
      </c>
      <c r="AC27" s="15">
        <f t="shared" ref="AC27" si="48">SUM(AC24,AC26)</f>
        <v>217467.48569658952</v>
      </c>
      <c r="AD27" s="15">
        <f t="shared" ref="AD27" si="49">SUM(AD24,AD26)</f>
        <v>214652.645687382</v>
      </c>
      <c r="AE27" s="15">
        <f t="shared" ref="AE27" si="50">SUM(AE24,AE26)</f>
        <v>207829.7151036245</v>
      </c>
      <c r="AF27" s="15">
        <f t="shared" ref="AF27" si="51">SUM(AF24,AF26)</f>
        <v>226306.4029369161</v>
      </c>
      <c r="AG27" s="15">
        <f t="shared" ref="AG27" si="52">SUM(AG24,AG26)</f>
        <v>248218.14097239304</v>
      </c>
      <c r="AH27" s="15">
        <f t="shared" ref="AH27" si="53">SUM(AH24,AH26)</f>
        <v>202751.08042969363</v>
      </c>
      <c r="AI27" s="15">
        <f t="shared" ref="AI27" si="54">SUM(AI24,AI26)</f>
        <v>241908.92502039467</v>
      </c>
      <c r="AJ27" s="15">
        <f t="shared" ref="AJ27" si="55">SUM(AJ24,AJ26)</f>
        <v>257567.78302342482</v>
      </c>
      <c r="AK27" s="15">
        <f t="shared" ref="AK27" si="56">SUM(AK24,AK26)</f>
        <v>263722.43934771832</v>
      </c>
      <c r="AL27" s="15">
        <f t="shared" ref="AL27" si="57">SUM(AL24,AL26)</f>
        <v>250185.21753048367</v>
      </c>
      <c r="AM27" s="15">
        <f t="shared" ref="AM27" si="58">SUM(AM24,AM26)</f>
        <v>491689.3800015676</v>
      </c>
      <c r="AN27" s="15">
        <f t="shared" ref="AN27" si="59">SUM(AN24,AN26)</f>
        <v>456697.80572822317</v>
      </c>
      <c r="AO27" s="15">
        <f t="shared" ref="AO27" si="60">SUM(AO24,AO26)</f>
        <v>377072.21569362009</v>
      </c>
      <c r="AP27" s="15">
        <f t="shared" ref="AP27" si="61">SUM(AP24,AP26)</f>
        <v>341781.4247840232</v>
      </c>
      <c r="AQ27" s="15">
        <f t="shared" ref="AQ27" si="62">SUM(AQ24,AQ26)</f>
        <v>258400.4341132293</v>
      </c>
      <c r="AR27" s="15">
        <f t="shared" ref="AR27" si="63">SUM(AR24,AR26)</f>
        <v>372212.97974151385</v>
      </c>
      <c r="AS27" s="15">
        <f t="shared" ref="AS27" si="64">SUM(AS24,AS26)</f>
        <v>460074.20166578656</v>
      </c>
      <c r="AT27" s="15">
        <f t="shared" ref="AT27" si="65">SUM(AT24,AT26)</f>
        <v>361959.72110193758</v>
      </c>
      <c r="AU27" s="15">
        <f t="shared" ref="AU27" si="66">SUM(AU24,AU26)</f>
        <v>321166.59353921947</v>
      </c>
      <c r="AV27" s="15">
        <f t="shared" ref="AV27" si="67">SUM(AV24,AV26)</f>
        <v>360371.24593481317</v>
      </c>
      <c r="AW27" s="15">
        <f t="shared" ref="AW27" si="68">SUM(AW24,AW26)</f>
        <v>347900.79400769237</v>
      </c>
      <c r="AX27" s="15">
        <f t="shared" ref="AX27" si="69">SUM(AX24,AX26)</f>
        <v>296689.70818535052</v>
      </c>
      <c r="AY27" s="15">
        <f t="shared" ref="AY27" si="70">SUM(AY24,AY26)</f>
        <v>431442.45733623486</v>
      </c>
      <c r="AZ27" s="15">
        <f t="shared" ref="AZ27" si="71">SUM(AZ24,AZ26)</f>
        <v>151156.08155904122</v>
      </c>
      <c r="BA27" s="15">
        <f t="shared" ref="BA27" si="72">SUM(BA24,BA26)</f>
        <v>209114.21159972282</v>
      </c>
      <c r="BB27" s="15">
        <f t="shared" ref="BB27" si="73">SUM(BB24,BB26)</f>
        <v>188855.49733215023</v>
      </c>
      <c r="BC27" s="15">
        <f t="shared" ref="BC27" si="74">SUM(BC24,BC26)</f>
        <v>272431.31999725592</v>
      </c>
      <c r="BD27" s="15">
        <f t="shared" ref="BD27" si="75">SUM(BD24,BD26)</f>
        <v>278364.78731773363</v>
      </c>
      <c r="BE27" s="15">
        <f t="shared" ref="BE27" si="76">SUM(BE24,BE26)</f>
        <v>588817.31516033597</v>
      </c>
      <c r="BF27" s="15">
        <f t="shared" ref="BF27" si="77">SUM(BF24,BF26)</f>
        <v>514756.31217686296</v>
      </c>
      <c r="BG27" s="15">
        <f t="shared" ref="BG27" si="78">SUM(BG24,BG26)</f>
        <v>391833.24015281186</v>
      </c>
      <c r="BH27" s="15">
        <f t="shared" ref="BH27" si="79">SUM(BH24,BH26)</f>
        <v>375635.19208926347</v>
      </c>
      <c r="BI27" s="15">
        <f t="shared" ref="BI27" si="80">SUM(BI24,BI26)</f>
        <v>318721.4677312065</v>
      </c>
      <c r="BJ27" s="15">
        <f t="shared" ref="BJ27" si="81">SUM(BJ24,BJ26)</f>
        <v>271960.00632022473</v>
      </c>
      <c r="BK27" s="15">
        <f t="shared" ref="BK27" si="82">SUM(BK24,BK26)</f>
        <v>290896.10101072851</v>
      </c>
      <c r="BL27" s="15">
        <f t="shared" ref="BL27" si="83">SUM(BL24,BL26)</f>
        <v>312531.5481396073</v>
      </c>
      <c r="BM27" s="15">
        <f t="shared" ref="BM27" si="84">SUM(BM24,BM26)</f>
        <v>428545.55285896966</v>
      </c>
      <c r="BN27" s="15">
        <f t="shared" ref="BN27" si="85">SUM(BN24,BN26)</f>
        <v>378702.45074946457</v>
      </c>
      <c r="BO27" s="15">
        <f t="shared" ref="BO27" si="86">SUM(BO24,BO26)</f>
        <v>394192.65585080546</v>
      </c>
      <c r="BP27" s="15">
        <f t="shared" ref="BP27" si="87">SUM(BP24,BP26)</f>
        <v>325807.29661554925</v>
      </c>
      <c r="BQ27" s="15">
        <f t="shared" ref="BQ27" si="88">SUM(BQ24,BQ26)</f>
        <v>856838.25000000012</v>
      </c>
      <c r="BR27" s="15">
        <f t="shared" ref="BR27" si="89">SUM(BR24,BR26)</f>
        <v>420997.22965833254</v>
      </c>
      <c r="BS27" s="15">
        <f t="shared" ref="BS27" si="90">SUM(BS24,BS26)</f>
        <v>224462.30947727984</v>
      </c>
      <c r="BT27" s="15">
        <f t="shared" ref="BT27" si="91">SUM(BT24,BT26)</f>
        <v>392690.74960444064</v>
      </c>
      <c r="BU27" s="15">
        <f t="shared" ref="BU27" si="92">SUM(BU24,BU26)</f>
        <v>286130.09694004263</v>
      </c>
      <c r="BV27" s="15">
        <f t="shared" ref="BV27" si="93">SUM(BV24,BV26)</f>
        <v>298125.94884125772</v>
      </c>
      <c r="BW27" s="15">
        <f t="shared" ref="BW27" si="94">SUM(BW24,BW26)</f>
        <v>330508.7604993885</v>
      </c>
    </row>
    <row r="28" spans="1:75" ht="21" customHeight="1">
      <c r="A28" s="19" t="s">
        <v>21</v>
      </c>
      <c r="B28" s="23">
        <f>SUM(B29:B30)</f>
        <v>167820.48071047571</v>
      </c>
      <c r="C28" s="23">
        <f t="shared" ref="C28:F28" si="95">SUM(C29:C30)</f>
        <v>142117.96865804843</v>
      </c>
      <c r="D28" s="23">
        <f t="shared" si="95"/>
        <v>170103.18409454144</v>
      </c>
      <c r="E28" s="23">
        <f t="shared" si="95"/>
        <v>215987.69739773852</v>
      </c>
      <c r="F28" s="23">
        <f t="shared" si="95"/>
        <v>149379.89360541961</v>
      </c>
      <c r="G28" s="23">
        <f t="shared" ref="G28:V28" si="96">SUM(G29:G30)</f>
        <v>114888.30732518004</v>
      </c>
      <c r="H28" s="23">
        <f t="shared" si="96"/>
        <v>133478.12823996454</v>
      </c>
      <c r="I28" s="23">
        <f t="shared" si="96"/>
        <v>122041.56704741245</v>
      </c>
      <c r="J28" s="23">
        <f t="shared" si="96"/>
        <v>182629.61426327765</v>
      </c>
      <c r="K28" s="23">
        <f t="shared" si="96"/>
        <v>124688.8002315575</v>
      </c>
      <c r="L28" s="23">
        <f t="shared" si="96"/>
        <v>106332.22429851825</v>
      </c>
      <c r="M28" s="23">
        <f t="shared" si="96"/>
        <v>185175.22855818816</v>
      </c>
      <c r="N28" s="23">
        <f t="shared" si="96"/>
        <v>130755.59818918587</v>
      </c>
      <c r="O28" s="23">
        <f t="shared" si="96"/>
        <v>134476.33793159309</v>
      </c>
      <c r="P28" s="23">
        <f t="shared" si="96"/>
        <v>113448.37493198217</v>
      </c>
      <c r="Q28" s="23">
        <f t="shared" si="96"/>
        <v>139175.7267612298</v>
      </c>
      <c r="R28" s="23">
        <f t="shared" si="96"/>
        <v>112034.09153608518</v>
      </c>
      <c r="S28" s="23">
        <f t="shared" si="96"/>
        <v>81087.190387817624</v>
      </c>
      <c r="T28" s="23">
        <f t="shared" si="96"/>
        <v>130114.52540413702</v>
      </c>
      <c r="U28" s="23">
        <f t="shared" si="96"/>
        <v>80162.366596768989</v>
      </c>
      <c r="V28" s="23">
        <f t="shared" si="96"/>
        <v>86066.818702458128</v>
      </c>
      <c r="W28" s="23">
        <f t="shared" ref="W28:BB28" si="97">SUM(W29:W30)</f>
        <v>84112.400355563674</v>
      </c>
      <c r="X28" s="23">
        <f t="shared" si="97"/>
        <v>92831.497742032821</v>
      </c>
      <c r="Y28" s="23">
        <f t="shared" si="97"/>
        <v>116891.33518665905</v>
      </c>
      <c r="Z28" s="23">
        <f t="shared" si="97"/>
        <v>69611.786666567146</v>
      </c>
      <c r="AA28" s="23">
        <f t="shared" si="97"/>
        <v>137422.47359771424</v>
      </c>
      <c r="AB28" s="23">
        <f t="shared" si="97"/>
        <v>195977.95029611816</v>
      </c>
      <c r="AC28" s="23">
        <f t="shared" si="97"/>
        <v>169922.83281896467</v>
      </c>
      <c r="AD28" s="23">
        <f t="shared" si="97"/>
        <v>146953.65920385392</v>
      </c>
      <c r="AE28" s="23">
        <f t="shared" si="97"/>
        <v>115082.42682728951</v>
      </c>
      <c r="AF28" s="23">
        <f t="shared" si="97"/>
        <v>162246.52181176498</v>
      </c>
      <c r="AG28" s="23">
        <f t="shared" si="97"/>
        <v>117349.16075126923</v>
      </c>
      <c r="AH28" s="23">
        <f t="shared" si="97"/>
        <v>144678.57465328771</v>
      </c>
      <c r="AI28" s="23">
        <f t="shared" si="97"/>
        <v>118933.38837800236</v>
      </c>
      <c r="AJ28" s="23">
        <f t="shared" si="97"/>
        <v>139222.22024136901</v>
      </c>
      <c r="AK28" s="23">
        <f t="shared" si="97"/>
        <v>128753.02900596835</v>
      </c>
      <c r="AL28" s="23">
        <f t="shared" si="97"/>
        <v>117005.94276706988</v>
      </c>
      <c r="AM28" s="23">
        <f t="shared" si="97"/>
        <v>154913.42215924984</v>
      </c>
      <c r="AN28" s="23">
        <f t="shared" si="97"/>
        <v>178098.04088346302</v>
      </c>
      <c r="AO28" s="23">
        <f t="shared" si="97"/>
        <v>243348.25843683764</v>
      </c>
      <c r="AP28" s="23">
        <f t="shared" si="97"/>
        <v>275474.04335261561</v>
      </c>
      <c r="AQ28" s="23">
        <f t="shared" si="97"/>
        <v>215183.22115425591</v>
      </c>
      <c r="AR28" s="23">
        <f t="shared" si="97"/>
        <v>266770.8570800125</v>
      </c>
      <c r="AS28" s="23">
        <f t="shared" si="97"/>
        <v>271622.27666643774</v>
      </c>
      <c r="AT28" s="23">
        <f t="shared" si="97"/>
        <v>260771.23026804847</v>
      </c>
      <c r="AU28" s="23">
        <f t="shared" si="97"/>
        <v>222765.63334596436</v>
      </c>
      <c r="AV28" s="23">
        <f t="shared" si="97"/>
        <v>201505.31861207855</v>
      </c>
      <c r="AW28" s="23">
        <f t="shared" si="97"/>
        <v>208297.02665384617</v>
      </c>
      <c r="AX28" s="23">
        <f t="shared" si="97"/>
        <v>191777.47115159116</v>
      </c>
      <c r="AY28" s="23">
        <f t="shared" si="97"/>
        <v>295701.59868971817</v>
      </c>
      <c r="AZ28" s="23">
        <f t="shared" si="97"/>
        <v>262147.25276959932</v>
      </c>
      <c r="BA28" s="23">
        <f t="shared" si="97"/>
        <v>229661.33717396911</v>
      </c>
      <c r="BB28" s="23">
        <f t="shared" si="97"/>
        <v>246125.86284136842</v>
      </c>
      <c r="BC28" s="23">
        <f t="shared" ref="BC28:BS28" si="98">SUM(BC29:BC30)</f>
        <v>225107.83941210384</v>
      </c>
      <c r="BD28" s="23">
        <f t="shared" si="98"/>
        <v>196501.92537784608</v>
      </c>
      <c r="BE28" s="23">
        <f t="shared" si="98"/>
        <v>161129.26102309598</v>
      </c>
      <c r="BF28" s="23">
        <f t="shared" si="98"/>
        <v>172121.31300758888</v>
      </c>
      <c r="BG28" s="23">
        <f t="shared" si="98"/>
        <v>169339.33974538773</v>
      </c>
      <c r="BH28" s="23">
        <f t="shared" si="98"/>
        <v>187535.99187743408</v>
      </c>
      <c r="BI28" s="23">
        <f t="shared" si="98"/>
        <v>176596.75775291986</v>
      </c>
      <c r="BJ28" s="23">
        <f t="shared" si="98"/>
        <v>125346.71278089887</v>
      </c>
      <c r="BK28" s="23">
        <f t="shared" si="98"/>
        <v>194740.35880300068</v>
      </c>
      <c r="BL28" s="23">
        <f t="shared" si="98"/>
        <v>160401.33544039866</v>
      </c>
      <c r="BM28" s="23">
        <f t="shared" si="98"/>
        <v>182348.87905235557</v>
      </c>
      <c r="BN28" s="23">
        <f t="shared" si="98"/>
        <v>195712.68950749462</v>
      </c>
      <c r="BO28" s="23">
        <f t="shared" si="98"/>
        <v>225082.05194413147</v>
      </c>
      <c r="BP28" s="23">
        <f t="shared" si="98"/>
        <v>224954.09459359682</v>
      </c>
      <c r="BQ28" s="23">
        <f t="shared" si="98"/>
        <v>228896.19791666663</v>
      </c>
      <c r="BR28" s="23">
        <f t="shared" si="98"/>
        <v>211466.536793376</v>
      </c>
      <c r="BS28" s="23">
        <f t="shared" si="98"/>
        <v>218991.45348443137</v>
      </c>
      <c r="BT28" s="23">
        <f t="shared" ref="BT28:BV28" si="99">SUM(BT29:BT30)</f>
        <v>225461.50921556941</v>
      </c>
      <c r="BU28" s="23">
        <f t="shared" si="99"/>
        <v>197472.53211503586</v>
      </c>
      <c r="BV28" s="23">
        <f t="shared" si="99"/>
        <v>200311.21285135965</v>
      </c>
      <c r="BW28" s="23">
        <f t="shared" ref="BW28" si="100">SUM(BW29:BW30)</f>
        <v>172172.79969039769</v>
      </c>
    </row>
    <row r="29" spans="1:75" ht="21" customHeight="1">
      <c r="A29" s="7" t="s">
        <v>22</v>
      </c>
      <c r="B29" s="15">
        <v>66117.18089662047</v>
      </c>
      <c r="C29" s="15">
        <v>53557.08643828069</v>
      </c>
      <c r="D29" s="15">
        <v>63016.621281042542</v>
      </c>
      <c r="E29" s="15">
        <v>87036.027382189495</v>
      </c>
      <c r="F29" s="15">
        <v>58968.863997324042</v>
      </c>
      <c r="G29" s="15">
        <v>43551.229215494095</v>
      </c>
      <c r="H29" s="15">
        <v>48469.148202482123</v>
      </c>
      <c r="I29" s="15">
        <v>27712.123478321177</v>
      </c>
      <c r="J29" s="15">
        <v>13120.020943040905</v>
      </c>
      <c r="K29" s="15">
        <v>3075.5032338109604</v>
      </c>
      <c r="L29" s="15">
        <v>3262.3581913937323</v>
      </c>
      <c r="M29" s="15">
        <v>7188.9612964989055</v>
      </c>
      <c r="N29" s="15">
        <v>5781.2903624874843</v>
      </c>
      <c r="O29" s="15">
        <v>4556.2602617247812</v>
      </c>
      <c r="P29" s="15">
        <v>3639.1961334926514</v>
      </c>
      <c r="Q29" s="15">
        <v>10737.60425765637</v>
      </c>
      <c r="R29" s="15">
        <v>4290.7395145618239</v>
      </c>
      <c r="S29" s="15">
        <v>12934.178405449082</v>
      </c>
      <c r="T29" s="15">
        <v>44309.845220661417</v>
      </c>
      <c r="U29" s="15">
        <v>12064.76851613265</v>
      </c>
      <c r="V29" s="15">
        <v>14628.990080706923</v>
      </c>
      <c r="W29" s="15">
        <v>16665.016890455521</v>
      </c>
      <c r="X29" s="15">
        <v>23104.455053537196</v>
      </c>
      <c r="Y29" s="15">
        <v>29800.053077148739</v>
      </c>
      <c r="Z29" s="15">
        <v>17518.013844515444</v>
      </c>
      <c r="AA29" s="15">
        <v>53815.134903004066</v>
      </c>
      <c r="AB29" s="15">
        <v>73528.541333215384</v>
      </c>
      <c r="AC29" s="15">
        <v>64727.758639680542</v>
      </c>
      <c r="AD29" s="15">
        <v>38574.546030988931</v>
      </c>
      <c r="AE29" s="15">
        <v>4318.3608191457934</v>
      </c>
      <c r="AF29" s="15">
        <v>10946.576190899377</v>
      </c>
      <c r="AG29" s="15">
        <v>7777.6707388706109</v>
      </c>
      <c r="AH29" s="15">
        <v>6799.3328776678591</v>
      </c>
      <c r="AI29" s="15">
        <v>3446.7029344719981</v>
      </c>
      <c r="AJ29" s="15">
        <v>4691.5793965884377</v>
      </c>
      <c r="AK29" s="15">
        <v>12439.358716310429</v>
      </c>
      <c r="AL29" s="15">
        <v>18997.469782978391</v>
      </c>
      <c r="AM29" s="15">
        <v>40382.472497600334</v>
      </c>
      <c r="AN29" s="15">
        <v>55386.679164110443</v>
      </c>
      <c r="AO29" s="15">
        <v>80991.427490462054</v>
      </c>
      <c r="AP29" s="15">
        <v>98942.498872047014</v>
      </c>
      <c r="AQ29" s="15">
        <v>73132.555013172896</v>
      </c>
      <c r="AR29" s="15">
        <v>96748.818952651884</v>
      </c>
      <c r="AS29" s="15">
        <v>100452.08044839876</v>
      </c>
      <c r="AT29" s="15">
        <v>94063.555103706618</v>
      </c>
      <c r="AU29" s="15">
        <v>77528.320575975755</v>
      </c>
      <c r="AV29" s="15">
        <v>66751.20864147383</v>
      </c>
      <c r="AW29" s="15">
        <v>64840.107461538457</v>
      </c>
      <c r="AX29" s="15">
        <v>40308.305719991673</v>
      </c>
      <c r="AY29" s="15">
        <v>53617.616897510175</v>
      </c>
      <c r="AZ29" s="15">
        <v>38376.419532913431</v>
      </c>
      <c r="BA29" s="15">
        <v>36031.138544247624</v>
      </c>
      <c r="BB29" s="15">
        <v>28952.175884846696</v>
      </c>
      <c r="BC29" s="15">
        <v>37097.701126638654</v>
      </c>
      <c r="BD29" s="15">
        <v>38701.527674931604</v>
      </c>
      <c r="BE29" s="15">
        <v>42677.322532926133</v>
      </c>
      <c r="BF29" s="15">
        <v>35750.842431101053</v>
      </c>
      <c r="BG29" s="15">
        <v>40519.489431902068</v>
      </c>
      <c r="BH29" s="15">
        <v>44913.086440361738</v>
      </c>
      <c r="BI29" s="15">
        <v>40662.245203548126</v>
      </c>
      <c r="BJ29" s="15">
        <v>41243.405898876408</v>
      </c>
      <c r="BK29" s="15">
        <v>38197.394589604548</v>
      </c>
      <c r="BL29" s="15">
        <v>44870.448303438519</v>
      </c>
      <c r="BM29" s="15">
        <v>26684.019775161676</v>
      </c>
      <c r="BN29" s="15">
        <v>30860.910064239826</v>
      </c>
      <c r="BO29" s="15">
        <v>67541.598101286567</v>
      </c>
      <c r="BP29" s="15">
        <v>89837.138988569917</v>
      </c>
      <c r="BQ29" s="15">
        <v>53028.385416666672</v>
      </c>
      <c r="BR29" s="15">
        <v>64914.566260617685</v>
      </c>
      <c r="BS29" s="15">
        <v>64915.600787886011</v>
      </c>
      <c r="BT29" s="15">
        <v>71793.700041261793</v>
      </c>
      <c r="BU29" s="15">
        <v>25502.414591474473</v>
      </c>
      <c r="BV29" s="15">
        <v>29601.677137109753</v>
      </c>
      <c r="BW29" s="15">
        <v>29456.299075837087</v>
      </c>
    </row>
    <row r="30" spans="1:75" ht="21" customHeight="1">
      <c r="A30" s="7" t="s">
        <v>24</v>
      </c>
      <c r="B30" s="15">
        <v>101703.29981385524</v>
      </c>
      <c r="C30" s="15">
        <v>88560.882219767736</v>
      </c>
      <c r="D30" s="15">
        <v>107086.56281349891</v>
      </c>
      <c r="E30" s="15">
        <v>128951.67001554901</v>
      </c>
      <c r="F30" s="15">
        <v>90411.029608095574</v>
      </c>
      <c r="G30" s="15">
        <v>71337.078109685943</v>
      </c>
      <c r="H30" s="15">
        <v>85008.980037482412</v>
      </c>
      <c r="I30" s="15">
        <v>94329.443569091265</v>
      </c>
      <c r="J30" s="15">
        <v>169509.59332023675</v>
      </c>
      <c r="K30" s="15">
        <v>121613.29699774654</v>
      </c>
      <c r="L30" s="15">
        <v>103069.86610712452</v>
      </c>
      <c r="M30" s="15">
        <v>177986.26726168927</v>
      </c>
      <c r="N30" s="15">
        <v>124974.30782669838</v>
      </c>
      <c r="O30" s="15">
        <v>129920.07766986832</v>
      </c>
      <c r="P30" s="15">
        <v>109809.17879848952</v>
      </c>
      <c r="Q30" s="15">
        <v>128438.12250357342</v>
      </c>
      <c r="R30" s="15">
        <v>107743.35202152336</v>
      </c>
      <c r="S30" s="15">
        <v>68153.011982368538</v>
      </c>
      <c r="T30" s="15">
        <v>85804.680183475604</v>
      </c>
      <c r="U30" s="15">
        <v>68097.598080636337</v>
      </c>
      <c r="V30" s="15">
        <v>71437.828621751207</v>
      </c>
      <c r="W30" s="15">
        <v>67447.383465108156</v>
      </c>
      <c r="X30" s="15">
        <v>69727.042688495625</v>
      </c>
      <c r="Y30" s="15">
        <v>87091.282109510314</v>
      </c>
      <c r="Z30" s="15">
        <v>52093.772822051695</v>
      </c>
      <c r="AA30" s="15">
        <v>83607.338694710183</v>
      </c>
      <c r="AB30" s="15">
        <v>122449.40896290279</v>
      </c>
      <c r="AC30" s="15">
        <v>105195.07417928414</v>
      </c>
      <c r="AD30" s="15">
        <v>108379.11317286498</v>
      </c>
      <c r="AE30" s="15">
        <v>110764.06600814372</v>
      </c>
      <c r="AF30" s="15">
        <v>151299.94562086559</v>
      </c>
      <c r="AG30" s="15">
        <v>109571.49001239862</v>
      </c>
      <c r="AH30" s="15">
        <v>137879.24177561986</v>
      </c>
      <c r="AI30" s="15">
        <v>115486.68544353037</v>
      </c>
      <c r="AJ30" s="15">
        <v>134530.64084478057</v>
      </c>
      <c r="AK30" s="15">
        <v>116313.67028965792</v>
      </c>
      <c r="AL30" s="15">
        <v>98008.472984091495</v>
      </c>
      <c r="AM30" s="15">
        <v>114530.94966164952</v>
      </c>
      <c r="AN30" s="15">
        <v>122711.36171935257</v>
      </c>
      <c r="AO30" s="15">
        <v>162356.83094637559</v>
      </c>
      <c r="AP30" s="15">
        <v>176531.54448056861</v>
      </c>
      <c r="AQ30" s="15">
        <v>142050.666141083</v>
      </c>
      <c r="AR30" s="15">
        <v>170022.03812736063</v>
      </c>
      <c r="AS30" s="15">
        <v>171170.196218039</v>
      </c>
      <c r="AT30" s="15">
        <v>166707.67516434184</v>
      </c>
      <c r="AU30" s="15">
        <v>145237.31276998861</v>
      </c>
      <c r="AV30" s="15">
        <v>134754.10997060471</v>
      </c>
      <c r="AW30" s="15">
        <v>143456.91919230772</v>
      </c>
      <c r="AX30" s="15">
        <v>151469.16543159948</v>
      </c>
      <c r="AY30" s="15">
        <v>242083.98179220798</v>
      </c>
      <c r="AZ30" s="15">
        <v>223770.8332366859</v>
      </c>
      <c r="BA30" s="15">
        <v>193630.19862972148</v>
      </c>
      <c r="BB30" s="15">
        <v>217173.68695652173</v>
      </c>
      <c r="BC30" s="15">
        <v>188010.13828546519</v>
      </c>
      <c r="BD30" s="15">
        <v>157800.39770291449</v>
      </c>
      <c r="BE30" s="15">
        <v>118451.93849016985</v>
      </c>
      <c r="BF30" s="15">
        <v>136370.47057648783</v>
      </c>
      <c r="BG30" s="15">
        <v>128819.85031348564</v>
      </c>
      <c r="BH30" s="15">
        <v>142622.90543707233</v>
      </c>
      <c r="BI30" s="15">
        <v>135934.51254937172</v>
      </c>
      <c r="BJ30" s="15">
        <v>84103.306882022458</v>
      </c>
      <c r="BK30" s="15">
        <v>156542.96421339613</v>
      </c>
      <c r="BL30" s="15">
        <v>115530.88713696013</v>
      </c>
      <c r="BM30" s="15">
        <v>155664.8592771939</v>
      </c>
      <c r="BN30" s="15">
        <v>164851.77944325481</v>
      </c>
      <c r="BO30" s="15">
        <v>157540.4538428449</v>
      </c>
      <c r="BP30" s="15">
        <v>135116.95560502689</v>
      </c>
      <c r="BQ30" s="15">
        <v>175867.81249999997</v>
      </c>
      <c r="BR30" s="15">
        <v>146551.97053275831</v>
      </c>
      <c r="BS30" s="15">
        <v>154075.85269654536</v>
      </c>
      <c r="BT30" s="15">
        <v>153667.80917430762</v>
      </c>
      <c r="BU30" s="15">
        <v>171970.11752356141</v>
      </c>
      <c r="BV30" s="15">
        <v>170709.53571424991</v>
      </c>
      <c r="BW30" s="15">
        <v>142716.50061456059</v>
      </c>
    </row>
    <row r="31" spans="1:75" ht="21" customHeight="1">
      <c r="A31" s="19" t="s">
        <v>23</v>
      </c>
      <c r="B31" s="23">
        <f>B27-B28</f>
        <v>-28931.207636894134</v>
      </c>
      <c r="C31" s="24">
        <f t="shared" ref="C31:V31" si="101">C27-C28</f>
        <v>60962.415969668014</v>
      </c>
      <c r="D31" s="23">
        <f t="shared" si="101"/>
        <v>83314.157981296215</v>
      </c>
      <c r="E31" s="23">
        <f t="shared" si="101"/>
        <v>67738.472030840698</v>
      </c>
      <c r="F31" s="23">
        <f t="shared" si="101"/>
        <v>76208.439176046639</v>
      </c>
      <c r="G31" s="23">
        <f t="shared" si="101"/>
        <v>-43800.515199218076</v>
      </c>
      <c r="H31" s="23">
        <f t="shared" si="101"/>
        <v>10795.24002483848</v>
      </c>
      <c r="I31" s="23">
        <f t="shared" si="101"/>
        <v>119060.6933972931</v>
      </c>
      <c r="J31" s="23">
        <f t="shared" si="101"/>
        <v>118644.48288014563</v>
      </c>
      <c r="K31" s="23">
        <f t="shared" si="101"/>
        <v>67483.003027846615</v>
      </c>
      <c r="L31" s="23">
        <f t="shared" si="101"/>
        <v>16981.01718130114</v>
      </c>
      <c r="M31" s="23">
        <f t="shared" si="101"/>
        <v>46922.034060733422</v>
      </c>
      <c r="N31" s="23">
        <f t="shared" si="101"/>
        <v>85145.118549970648</v>
      </c>
      <c r="O31" s="23">
        <f t="shared" si="101"/>
        <v>16945.628384618991</v>
      </c>
      <c r="P31" s="23">
        <f t="shared" si="101"/>
        <v>117118.28847851476</v>
      </c>
      <c r="Q31" s="23">
        <f t="shared" si="101"/>
        <v>21455.546089786047</v>
      </c>
      <c r="R31" s="23">
        <f t="shared" si="101"/>
        <v>74314.110692959337</v>
      </c>
      <c r="S31" s="23">
        <f t="shared" si="101"/>
        <v>119686.34150990783</v>
      </c>
      <c r="T31" s="23">
        <f t="shared" si="101"/>
        <v>104379.7426568769</v>
      </c>
      <c r="U31" s="23">
        <f t="shared" si="101"/>
        <v>59670.031592914253</v>
      </c>
      <c r="V31" s="23">
        <f t="shared" si="101"/>
        <v>59416.716062093139</v>
      </c>
      <c r="W31" s="23">
        <f t="shared" ref="W31:BO31" si="102">W27-W28</f>
        <v>86568.106307599897</v>
      </c>
      <c r="X31" s="23">
        <f t="shared" si="102"/>
        <v>78657.533504757434</v>
      </c>
      <c r="Y31" s="23">
        <f t="shared" si="102"/>
        <v>143335.77533454617</v>
      </c>
      <c r="Z31" s="23">
        <f t="shared" si="102"/>
        <v>168920.77405414378</v>
      </c>
      <c r="AA31" s="23">
        <f t="shared" si="102"/>
        <v>82473.406269500294</v>
      </c>
      <c r="AB31" s="23">
        <f t="shared" si="102"/>
        <v>29255.177857109229</v>
      </c>
      <c r="AC31" s="23">
        <f t="shared" si="102"/>
        <v>47544.652877624845</v>
      </c>
      <c r="AD31" s="23">
        <f t="shared" si="102"/>
        <v>67698.986483528075</v>
      </c>
      <c r="AE31" s="23">
        <f t="shared" si="102"/>
        <v>92747.288276334992</v>
      </c>
      <c r="AF31" s="23">
        <f t="shared" si="102"/>
        <v>64059.881125151122</v>
      </c>
      <c r="AG31" s="23">
        <f t="shared" si="102"/>
        <v>130868.98022112381</v>
      </c>
      <c r="AH31" s="23">
        <f t="shared" si="102"/>
        <v>58072.505776405917</v>
      </c>
      <c r="AI31" s="23">
        <f t="shared" si="102"/>
        <v>122975.53664239231</v>
      </c>
      <c r="AJ31" s="23">
        <f t="shared" si="102"/>
        <v>118345.56278205581</v>
      </c>
      <c r="AK31" s="23">
        <f t="shared" si="102"/>
        <v>134969.41034174996</v>
      </c>
      <c r="AL31" s="23">
        <f t="shared" si="102"/>
        <v>133179.27476341379</v>
      </c>
      <c r="AM31" s="23">
        <f t="shared" si="102"/>
        <v>336775.95784231776</v>
      </c>
      <c r="AN31" s="23">
        <f t="shared" si="102"/>
        <v>278599.76484476018</v>
      </c>
      <c r="AO31" s="23">
        <f t="shared" si="102"/>
        <v>133723.95725678245</v>
      </c>
      <c r="AP31" s="23">
        <f t="shared" si="102"/>
        <v>66307.381431407586</v>
      </c>
      <c r="AQ31" s="23">
        <f t="shared" si="102"/>
        <v>43217.212958973396</v>
      </c>
      <c r="AR31" s="23">
        <f t="shared" si="102"/>
        <v>105442.12266150134</v>
      </c>
      <c r="AS31" s="23">
        <f t="shared" si="102"/>
        <v>188451.92499934882</v>
      </c>
      <c r="AT31" s="23">
        <f t="shared" si="102"/>
        <v>101188.49083388911</v>
      </c>
      <c r="AU31" s="23">
        <f t="shared" si="102"/>
        <v>98400.960193255101</v>
      </c>
      <c r="AV31" s="23">
        <f t="shared" si="102"/>
        <v>158865.92732273461</v>
      </c>
      <c r="AW31" s="23">
        <f t="shared" si="102"/>
        <v>139603.7673538462</v>
      </c>
      <c r="AX31" s="23">
        <f t="shared" si="102"/>
        <v>104912.23703375936</v>
      </c>
      <c r="AY31" s="23">
        <f t="shared" si="102"/>
        <v>135740.85864651669</v>
      </c>
      <c r="AZ31" s="23">
        <f t="shared" si="102"/>
        <v>-110991.1712105581</v>
      </c>
      <c r="BA31" s="23">
        <f t="shared" si="102"/>
        <v>-20547.125574246282</v>
      </c>
      <c r="BB31" s="23">
        <f t="shared" si="102"/>
        <v>-57270.365509218187</v>
      </c>
      <c r="BC31" s="23">
        <f t="shared" si="102"/>
        <v>47323.48058515208</v>
      </c>
      <c r="BD31" s="23">
        <f t="shared" si="102"/>
        <v>81862.861939887545</v>
      </c>
      <c r="BE31" s="23">
        <f t="shared" si="102"/>
        <v>427688.05413723999</v>
      </c>
      <c r="BF31" s="23">
        <f t="shared" si="102"/>
        <v>342634.99916927412</v>
      </c>
      <c r="BG31" s="23">
        <f t="shared" si="102"/>
        <v>222493.90040742414</v>
      </c>
      <c r="BH31" s="23">
        <f t="shared" si="102"/>
        <v>188099.20021182939</v>
      </c>
      <c r="BI31" s="23">
        <f t="shared" si="102"/>
        <v>142124.70997828664</v>
      </c>
      <c r="BJ31" s="23">
        <f t="shared" si="102"/>
        <v>146613.29353932585</v>
      </c>
      <c r="BK31" s="23">
        <f t="shared" si="102"/>
        <v>96155.742207727832</v>
      </c>
      <c r="BL31" s="23">
        <f t="shared" si="102"/>
        <v>152130.21269920864</v>
      </c>
      <c r="BM31" s="23">
        <f t="shared" si="102"/>
        <v>246196.6738066141</v>
      </c>
      <c r="BN31" s="23">
        <f t="shared" si="102"/>
        <v>182989.76124196994</v>
      </c>
      <c r="BO31" s="23">
        <f t="shared" si="102"/>
        <v>169110.60390667399</v>
      </c>
      <c r="BP31" s="23">
        <f t="shared" ref="BP31:BW31" si="103">BP27-BP28</f>
        <v>100853.20202195243</v>
      </c>
      <c r="BQ31" s="23">
        <f t="shared" si="103"/>
        <v>627942.05208333349</v>
      </c>
      <c r="BR31" s="23">
        <f t="shared" si="103"/>
        <v>209530.69286495654</v>
      </c>
      <c r="BS31" s="23">
        <f t="shared" si="103"/>
        <v>5470.855992848461</v>
      </c>
      <c r="BT31" s="23">
        <f t="shared" si="103"/>
        <v>167229.24038887123</v>
      </c>
      <c r="BU31" s="23">
        <f t="shared" si="103"/>
        <v>88657.564825006761</v>
      </c>
      <c r="BV31" s="23">
        <f t="shared" si="103"/>
        <v>97814.735989898065</v>
      </c>
      <c r="BW31" s="23">
        <f t="shared" si="103"/>
        <v>158335.96080899081</v>
      </c>
    </row>
    <row r="32" spans="1:75" ht="21" customHeight="1">
      <c r="A32" s="11" t="s">
        <v>30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</row>
    <row r="33" spans="1:75" ht="21" customHeight="1">
      <c r="A33" s="7" t="s">
        <v>31</v>
      </c>
      <c r="B33" s="15">
        <v>14873.15838398833</v>
      </c>
      <c r="C33" s="15">
        <v>15550.965621374784</v>
      </c>
      <c r="D33" s="15">
        <v>13853.884773659074</v>
      </c>
      <c r="E33" s="15">
        <v>4031.4481388430959</v>
      </c>
      <c r="F33" s="15">
        <v>7384.5648962564483</v>
      </c>
      <c r="G33" s="15">
        <v>14233.240993735884</v>
      </c>
      <c r="H33" s="15">
        <v>7338.514137224839</v>
      </c>
      <c r="I33" s="15">
        <v>2846.9422550036365</v>
      </c>
      <c r="J33" s="15">
        <v>6707.6709848858081</v>
      </c>
      <c r="K33" s="15">
        <v>11355.482727267576</v>
      </c>
      <c r="L33" s="15">
        <v>10039.876235200087</v>
      </c>
      <c r="M33" s="15">
        <v>7045.3495370720993</v>
      </c>
      <c r="N33" s="15">
        <v>8510.4849451448063</v>
      </c>
      <c r="O33" s="15">
        <v>4306.1303569503953</v>
      </c>
      <c r="P33" s="15">
        <v>6359.3489549025571</v>
      </c>
      <c r="Q33" s="15">
        <v>3356.0200913640015</v>
      </c>
      <c r="R33" s="15">
        <v>11563.305422424648</v>
      </c>
      <c r="S33" s="15">
        <v>13167.316404010908</v>
      </c>
      <c r="T33" s="15">
        <v>41707.364147384418</v>
      </c>
      <c r="U33" s="15">
        <v>20566.440571542229</v>
      </c>
      <c r="V33" s="15">
        <v>17707.460060270834</v>
      </c>
      <c r="W33" s="15">
        <v>12914.770959711761</v>
      </c>
      <c r="X33" s="15">
        <v>17426.220483626668</v>
      </c>
      <c r="Y33" s="15">
        <v>29076.10221690017</v>
      </c>
      <c r="Z33" s="15">
        <v>15776.502143129599</v>
      </c>
      <c r="AA33" s="15">
        <v>14700.454191949102</v>
      </c>
      <c r="AB33" s="15">
        <v>19531.672682109725</v>
      </c>
      <c r="AC33" s="15">
        <v>18009.18316600531</v>
      </c>
      <c r="AD33" s="15">
        <v>15352.951839722509</v>
      </c>
      <c r="AE33" s="15">
        <v>13448.424793084061</v>
      </c>
      <c r="AF33" s="15">
        <v>12154.725076654857</v>
      </c>
      <c r="AG33" s="15">
        <v>17742.505457717987</v>
      </c>
      <c r="AH33" s="15">
        <v>17554.514779129138</v>
      </c>
      <c r="AI33" s="15">
        <v>16812.308365372734</v>
      </c>
      <c r="AJ33" s="15">
        <v>16811.926927102482</v>
      </c>
      <c r="AK33" s="15">
        <v>11951.849749476507</v>
      </c>
      <c r="AL33" s="15">
        <v>10530.918725792828</v>
      </c>
      <c r="AM33" s="15">
        <v>788.85605893787067</v>
      </c>
      <c r="AN33" s="15">
        <v>1690.7538900735035</v>
      </c>
      <c r="AO33" s="15">
        <v>0</v>
      </c>
      <c r="AP33" s="15">
        <v>1551.3579663800469</v>
      </c>
      <c r="AQ33" s="15">
        <v>1054.4977289468118</v>
      </c>
      <c r="AR33" s="15">
        <v>83.398149926381166</v>
      </c>
      <c r="AS33" s="15">
        <v>147.39842190855222</v>
      </c>
      <c r="AT33" s="15">
        <v>60.866238138965407</v>
      </c>
      <c r="AU33" s="15">
        <v>325.63395225464194</v>
      </c>
      <c r="AV33" s="15">
        <v>109.15884549115584</v>
      </c>
      <c r="AW33" s="15">
        <v>1127.48127815317</v>
      </c>
      <c r="AX33" s="15">
        <v>2290.5295128590674</v>
      </c>
      <c r="AY33" s="15">
        <v>1849.6915276664693</v>
      </c>
      <c r="AZ33" s="15">
        <v>7214.6807322469949</v>
      </c>
      <c r="BA33" s="15">
        <v>289.47253481268052</v>
      </c>
      <c r="BB33" s="15">
        <v>0</v>
      </c>
      <c r="BC33" s="15">
        <v>241.59932429602537</v>
      </c>
      <c r="BD33" s="15">
        <v>1954.1681929605841</v>
      </c>
      <c r="BE33" s="15">
        <v>686.26908761213963</v>
      </c>
      <c r="BF33" s="15">
        <v>690.47153064394445</v>
      </c>
      <c r="BG33" s="15">
        <v>255.5248109114759</v>
      </c>
      <c r="BH33" s="15">
        <v>6514.6315953491912</v>
      </c>
      <c r="BI33" s="15">
        <v>364.27248982025367</v>
      </c>
      <c r="BJ33" s="15">
        <v>263.31460674157302</v>
      </c>
      <c r="BK33" s="15">
        <v>1722.2424971852311</v>
      </c>
      <c r="BL33" s="15">
        <v>59.825645844110603</v>
      </c>
      <c r="BM33" s="15">
        <v>4498.5859935620356</v>
      </c>
      <c r="BN33" s="15">
        <v>489.88684153914193</v>
      </c>
      <c r="BO33" s="15">
        <v>631.15369618259274</v>
      </c>
      <c r="BP33" s="15">
        <v>203.02624195168053</v>
      </c>
      <c r="BQ33" s="15">
        <v>846.35416666666663</v>
      </c>
      <c r="BR33" s="15">
        <v>2315.3156662012016</v>
      </c>
      <c r="BS33" s="15">
        <v>839.19594081111632</v>
      </c>
      <c r="BT33" s="15">
        <v>1569.6778962882793</v>
      </c>
      <c r="BU33" s="15">
        <v>2888.0955660389554</v>
      </c>
      <c r="BV33" s="15">
        <v>1709.371194890469</v>
      </c>
      <c r="BW33" s="15">
        <v>1517.8152602981472</v>
      </c>
    </row>
    <row r="34" spans="1:75" ht="21" customHeight="1">
      <c r="A34" s="10" t="s">
        <v>32</v>
      </c>
      <c r="B34" s="16">
        <v>1315.2071980634246</v>
      </c>
      <c r="C34" s="16">
        <v>272.07057397440548</v>
      </c>
      <c r="D34" s="16">
        <v>238.84738443570203</v>
      </c>
      <c r="E34" s="16">
        <v>335.00006948422629</v>
      </c>
      <c r="F34" s="16">
        <v>179.83407014303921</v>
      </c>
      <c r="G34" s="16">
        <v>501.51020582094003</v>
      </c>
      <c r="H34" s="16">
        <v>437.13475120926546</v>
      </c>
      <c r="I34" s="16">
        <v>525.28084506626976</v>
      </c>
      <c r="J34" s="16">
        <v>1140.5500699248473</v>
      </c>
      <c r="K34" s="16">
        <v>646.85139593469944</v>
      </c>
      <c r="L34" s="16">
        <v>1027.2301101712997</v>
      </c>
      <c r="M34" s="16">
        <v>314.46946710809954</v>
      </c>
      <c r="N34" s="16">
        <v>811.98326884630774</v>
      </c>
      <c r="O34" s="16">
        <v>539.4075354865405</v>
      </c>
      <c r="P34" s="16">
        <v>873.45402902464241</v>
      </c>
      <c r="Q34" s="16">
        <v>469.21901056142298</v>
      </c>
      <c r="R34" s="16">
        <v>773.73492896154119</v>
      </c>
      <c r="S34" s="16">
        <v>354.88726376170541</v>
      </c>
      <c r="T34" s="16">
        <v>163.67303765296151</v>
      </c>
      <c r="U34" s="16">
        <v>978.73478366562824</v>
      </c>
      <c r="V34" s="16">
        <v>574.2101286716063</v>
      </c>
      <c r="W34" s="16">
        <v>370.75155145752763</v>
      </c>
      <c r="X34" s="16">
        <v>558.60072093824942</v>
      </c>
      <c r="Y34" s="16">
        <v>202.53103791148345</v>
      </c>
      <c r="Z34" s="16">
        <v>562.91690304858025</v>
      </c>
      <c r="AA34" s="16">
        <v>426.25791209816595</v>
      </c>
      <c r="AB34" s="16">
        <v>700.18126211483866</v>
      </c>
      <c r="AC34" s="16">
        <v>794.83284848878964</v>
      </c>
      <c r="AD34" s="16">
        <v>355.65182344945498</v>
      </c>
      <c r="AE34" s="16">
        <v>282.57677691861136</v>
      </c>
      <c r="AF34" s="16">
        <v>606.01248472582495</v>
      </c>
      <c r="AG34" s="16">
        <v>1534.2835200106094</v>
      </c>
      <c r="AH34" s="16">
        <v>763.50872513097011</v>
      </c>
      <c r="AI34" s="16">
        <v>847.55113963006499</v>
      </c>
      <c r="AJ34" s="16">
        <v>955.00236111435049</v>
      </c>
      <c r="AK34" s="16">
        <v>149.56649506435363</v>
      </c>
      <c r="AL34" s="16">
        <v>692.37903559072345</v>
      </c>
      <c r="AM34" s="16">
        <v>106.56759992919953</v>
      </c>
      <c r="AN34" s="16">
        <v>802.95037084324065</v>
      </c>
      <c r="AO34" s="16">
        <v>2324.4209675710044</v>
      </c>
      <c r="AP34" s="16">
        <v>626.70866935483866</v>
      </c>
      <c r="AQ34" s="16">
        <v>157.62678130966722</v>
      </c>
      <c r="AR34" s="16">
        <v>115.99034352794317</v>
      </c>
      <c r="AS34" s="16">
        <v>320.18926843958616</v>
      </c>
      <c r="AT34" s="16">
        <v>658.49957001472148</v>
      </c>
      <c r="AU34" s="16">
        <v>50.62675255778705</v>
      </c>
      <c r="AV34" s="16">
        <v>33.290301094367734</v>
      </c>
      <c r="AW34" s="16">
        <v>51.136615384615382</v>
      </c>
      <c r="AX34" s="16">
        <v>16.627064049330261</v>
      </c>
      <c r="AY34" s="16">
        <v>233.74497028102766</v>
      </c>
      <c r="AZ34" s="16">
        <v>109.38515524364007</v>
      </c>
      <c r="BA34" s="16">
        <v>0.22010015139163852</v>
      </c>
      <c r="BB34" s="16">
        <v>0</v>
      </c>
      <c r="BC34" s="16">
        <v>44.628795599547672</v>
      </c>
      <c r="BD34" s="16">
        <v>0</v>
      </c>
      <c r="BE34" s="16">
        <v>1926.329929375835</v>
      </c>
      <c r="BF34" s="16">
        <v>378.67216970665248</v>
      </c>
      <c r="BG34" s="16">
        <v>308.93339803188053</v>
      </c>
      <c r="BH34" s="16">
        <v>55.246680814493914</v>
      </c>
      <c r="BI34" s="16">
        <v>79.17648931383718</v>
      </c>
      <c r="BJ34" s="16">
        <v>0</v>
      </c>
      <c r="BK34" s="16">
        <v>130.45018182759378</v>
      </c>
      <c r="BL34" s="16">
        <v>3.3450660360426943</v>
      </c>
      <c r="BM34" s="16">
        <v>10.266434869124357</v>
      </c>
      <c r="BN34" s="16">
        <v>29.44325481798715</v>
      </c>
      <c r="BO34" s="16">
        <v>61.014666963630646</v>
      </c>
      <c r="BP34" s="16">
        <v>164.75057593478647</v>
      </c>
      <c r="BQ34" s="16">
        <v>2864.5833333333335</v>
      </c>
      <c r="BR34" s="16">
        <v>0.69873226261960986</v>
      </c>
      <c r="BS34" s="16">
        <v>10.46712802768166</v>
      </c>
      <c r="BT34" s="16">
        <v>284.67619267909168</v>
      </c>
      <c r="BU34" s="16">
        <v>276.43182727590056</v>
      </c>
      <c r="BV34" s="16">
        <v>246.6026603425039</v>
      </c>
      <c r="BW34" s="16">
        <v>1211.9377699345191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ประเทศ-ภาค6263</vt:lpstr>
      <vt:lpstr>จังหวัด6162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ศุภกรณ์ พุทธินันท์</dc:creator>
  <cp:lastModifiedBy>anchana</cp:lastModifiedBy>
  <cp:lastPrinted>2020-08-14T04:38:32Z</cp:lastPrinted>
  <dcterms:created xsi:type="dcterms:W3CDTF">2019-04-03T03:03:50Z</dcterms:created>
  <dcterms:modified xsi:type="dcterms:W3CDTF">2021-03-30T07:53:11Z</dcterms:modified>
</cp:coreProperties>
</file>